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tabRatio="991" activeTab="1"/>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2" sheetId="11" r:id="rId11"/>
    <sheet name="13" sheetId="12" r:id="rId12"/>
    <sheet name="14" sheetId="13" r:id="rId13"/>
    <sheet name="15" sheetId="14" r:id="rId14"/>
    <sheet name="16" sheetId="15" r:id="rId15"/>
    <sheet name="17" sheetId="16" r:id="rId16"/>
    <sheet name="18" sheetId="17" r:id="rId17"/>
    <sheet name="19" sheetId="18" r:id="rId18"/>
    <sheet name="20" sheetId="19" r:id="rId19"/>
    <sheet name="21" sheetId="20" r:id="rId20"/>
    <sheet name="22" sheetId="21" r:id="rId21"/>
    <sheet name="23" sheetId="22" r:id="rId22"/>
    <sheet name="24" sheetId="23" r:id="rId23"/>
    <sheet name="25" sheetId="24" r:id="rId24"/>
    <sheet name="26" sheetId="25" r:id="rId25"/>
    <sheet name="27" sheetId="26" r:id="rId26"/>
    <sheet name="28" sheetId="27" r:id="rId27"/>
    <sheet name="29" sheetId="28" r:id="rId28"/>
    <sheet name="30" sheetId="29" r:id="rId29"/>
    <sheet name="31" sheetId="30" r:id="rId30"/>
    <sheet name="32" sheetId="31" r:id="rId31"/>
    <sheet name="33" sheetId="32" r:id="rId32"/>
    <sheet name="34" sheetId="33" r:id="rId33"/>
    <sheet name="35" sheetId="34" r:id="rId34"/>
    <sheet name="36" sheetId="35" r:id="rId35"/>
    <sheet name="37" sheetId="36" r:id="rId36"/>
    <sheet name="38" sheetId="37" r:id="rId37"/>
    <sheet name="39" sheetId="38" r:id="rId38"/>
    <sheet name="40" sheetId="39" r:id="rId39"/>
    <sheet name="41" sheetId="40" r:id="rId40"/>
    <sheet name="42" sheetId="41" r:id="rId41"/>
    <sheet name="43" sheetId="42" r:id="rId42"/>
    <sheet name="44" sheetId="43" r:id="rId43"/>
    <sheet name="45" sheetId="44" r:id="rId44"/>
    <sheet name="46" sheetId="45" r:id="rId45"/>
    <sheet name="47" sheetId="46" r:id="rId46"/>
    <sheet name="48" sheetId="47" r:id="rId47"/>
    <sheet name="49" sheetId="48" r:id="rId48"/>
    <sheet name="50" sheetId="49" r:id="rId49"/>
    <sheet name="51" sheetId="50" r:id="rId50"/>
    <sheet name="52" sheetId="51" r:id="rId51"/>
    <sheet name="53" sheetId="52" r:id="rId52"/>
    <sheet name="54" sheetId="53" r:id="rId53"/>
    <sheet name="55" sheetId="54" r:id="rId54"/>
    <sheet name="56" sheetId="55" r:id="rId55"/>
    <sheet name="57" sheetId="56" r:id="rId56"/>
    <sheet name="58" sheetId="57" r:id="rId57"/>
    <sheet name="59" sheetId="58" r:id="rId58"/>
    <sheet name="60" sheetId="59" r:id="rId59"/>
  </sheets>
  <definedNames>
    <definedName name="_xlcn.WorksheetConnection_IndiceSchedeF11F58">#REF!</definedName>
    <definedName name="_xlcn.WorksheetConnection_IndiceSchedeN10R63">#REF!</definedName>
    <definedName name="_xlcn.WorksheetConnection_RISCHIO2.xlsxIndiceSchedeF10F58">#REF!</definedName>
    <definedName name="_xlfn.IFERROR" hidden="1">#NAME?</definedName>
    <definedName name="_xlnm.Print_Area" localSheetId="0">'1'!$A$1:$B$48</definedName>
    <definedName name="_xlnm.Print_Area" localSheetId="9">'10'!$A$1:$B$48</definedName>
    <definedName name="_xlnm.Print_Area" localSheetId="10">'12'!$A$1:$B$48</definedName>
    <definedName name="_xlnm.Print_Area" localSheetId="11">'13'!$A$1:$B$48</definedName>
    <definedName name="_xlnm.Print_Area" localSheetId="12">'14'!$A$1:$B$48</definedName>
    <definedName name="_xlnm.Print_Area" localSheetId="13">'15'!$A$1:$B$48</definedName>
    <definedName name="_xlnm.Print_Area" localSheetId="14">'16'!$A$1:$B$48</definedName>
    <definedName name="_xlnm.Print_Area" localSheetId="15">'17'!$A$1:$B$48</definedName>
    <definedName name="_xlnm.Print_Area" localSheetId="16">'18'!$A$1:$B$48</definedName>
    <definedName name="_xlnm.Print_Area" localSheetId="17">'19'!$A$1:$B$48</definedName>
    <definedName name="_xlnm.Print_Area" localSheetId="1">'2'!$A$1:$B$48</definedName>
    <definedName name="_xlnm.Print_Area" localSheetId="18">'20'!$A$1:$B$48</definedName>
    <definedName name="_xlnm.Print_Area" localSheetId="19">'21'!$A$1:$B$48</definedName>
    <definedName name="_xlnm.Print_Area" localSheetId="20">'22'!$A$1:$B$48</definedName>
    <definedName name="_xlnm.Print_Area" localSheetId="21">'23'!$A$1:$B$48</definedName>
    <definedName name="_xlnm.Print_Area" localSheetId="22">'24'!$A$1:$B$48</definedName>
    <definedName name="_xlnm.Print_Area" localSheetId="23">'25'!$A$1:$B$48</definedName>
    <definedName name="_xlnm.Print_Area" localSheetId="24">'26'!$A$1:$B$48</definedName>
    <definedName name="_xlnm.Print_Area" localSheetId="25">'27'!$A$1:$B$48</definedName>
    <definedName name="_xlnm.Print_Area" localSheetId="26">'28'!$A$1:$B$48</definedName>
    <definedName name="_xlnm.Print_Area" localSheetId="27">'29'!$A$1:$B$48</definedName>
    <definedName name="_xlnm.Print_Area" localSheetId="2">'3'!$A$1:$B$48</definedName>
    <definedName name="_xlnm.Print_Area" localSheetId="28">'30'!$A$1:$B$48</definedName>
    <definedName name="_xlnm.Print_Area" localSheetId="29">'31'!$A$1:$B$48</definedName>
    <definedName name="_xlnm.Print_Area" localSheetId="30">'32'!$A$1:$B$48</definedName>
    <definedName name="_xlnm.Print_Area" localSheetId="31">'33'!$A$1:$B$48</definedName>
    <definedName name="_xlnm.Print_Area" localSheetId="32">'34'!$A$1:$B$48</definedName>
    <definedName name="_xlnm.Print_Area" localSheetId="33">'35'!$A$1:$B$48</definedName>
    <definedName name="_xlnm.Print_Area" localSheetId="34">'36'!$A$1:$B$48</definedName>
    <definedName name="_xlnm.Print_Area" localSheetId="35">'37'!$A$1:$B$48</definedName>
    <definedName name="_xlnm.Print_Area" localSheetId="36">'38'!$A$1:$B$48</definedName>
    <definedName name="_xlnm.Print_Area" localSheetId="37">'39'!$A$1:$B$48</definedName>
    <definedName name="_xlnm.Print_Area" localSheetId="3">'4'!$A$1:$B$48</definedName>
    <definedName name="_xlnm.Print_Area" localSheetId="38">'40'!$A$1:$B$48</definedName>
    <definedName name="_xlnm.Print_Area" localSheetId="39">'41'!$A$1:$B$48</definedName>
    <definedName name="_xlnm.Print_Area" localSheetId="40">'42'!$A$1:$B$48</definedName>
    <definedName name="_xlnm.Print_Area" localSheetId="41">'43'!$A$1:$B$48</definedName>
    <definedName name="_xlnm.Print_Area" localSheetId="42">'44'!$A$1:$B$48</definedName>
    <definedName name="_xlnm.Print_Area" localSheetId="43">'45'!$A$1:$B$48</definedName>
    <definedName name="_xlnm.Print_Area" localSheetId="44">'46'!$A$1:$B$48</definedName>
    <definedName name="_xlnm.Print_Area" localSheetId="45">'47'!$A$1:$B$48</definedName>
    <definedName name="_xlnm.Print_Area" localSheetId="46">'48'!$A$1:$B$48</definedName>
    <definedName name="_xlnm.Print_Area" localSheetId="4">'5'!$A$1:$B$48</definedName>
    <definedName name="_xlnm.Print_Area" localSheetId="5">'6'!$A$1:$B$48</definedName>
    <definedName name="_xlnm.Print_Area" localSheetId="6">'7'!$A$1:$B$48</definedName>
    <definedName name="_xlnm.Print_Area" localSheetId="7">'8'!$A$1:$B$48</definedName>
    <definedName name="_xlnm.Print_Area" localSheetId="8">'9'!$A$1:$B$48</definedName>
  </definedNames>
  <calcPr fullCalcOnLoad="1"/>
</workbook>
</file>

<file path=xl/sharedStrings.xml><?xml version="1.0" encoding="utf-8"?>
<sst xmlns="http://schemas.openxmlformats.org/spreadsheetml/2006/main" count="6284" uniqueCount="197">
  <si>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</si>
  <si>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Si, è molto efficace = 2</t>
  </si>
  <si>
    <t>Criterio 3: impatto reputazionale</t>
  </si>
  <si>
    <t>Si, per una percentuale approssimativa del 50% = 3</t>
  </si>
  <si>
    <t>Nel corso degli ultimi anni sono stati pubblicati su giornali o riviste articoli aventi ad oggetto il medesimo evento o eventi analoghi?</t>
  </si>
  <si>
    <t>Non ne abbiamo memoria = 1</t>
  </si>
  <si>
    <t>Si, ma in minima parte = 4</t>
  </si>
  <si>
    <t>No, il rischio rimane indifferente = 5</t>
  </si>
  <si>
    <t>Criterio 4: impatto sull'immagine</t>
  </si>
  <si>
    <t>A quale livello può collocarsi il rischio dell'evento (livello apicale, intermedio, basso), ovvero la posizione/il ruolo che l'eventuale soggetto riveste nell'organizzazione è elevata, media o bassa?</t>
  </si>
  <si>
    <t>A livello di dirigente di ufficio non generale, ovvero posizione apicale o posizione organizzativa = 3</t>
  </si>
  <si>
    <t>Valore stimato dell'impatto</t>
  </si>
  <si>
    <t>Fino a circa il 40% = 2</t>
  </si>
  <si>
    <t>0 = nessun impatto; 1 = marginale; 2 = minore; 3 = soglia; 4 = serio; 5 = superiore</t>
  </si>
  <si>
    <t>Fino a circa il 60% = 3</t>
  </si>
  <si>
    <t>Fino a circa lo 80% = 4</t>
  </si>
  <si>
    <t>3. Valutazione complessiva del rischio</t>
  </si>
  <si>
    <t>Fino a circa il 100% = 5</t>
  </si>
  <si>
    <t>Valutazione complessiva del rischio = probabilità * impatto</t>
  </si>
  <si>
    <t>4. Misure specifiche da adottare nel triennio per ridurre ulteriormente il rischio</t>
  </si>
  <si>
    <t>No = 0</t>
  </si>
  <si>
    <t>Si, sulla stampa locale = 2</t>
  </si>
  <si>
    <t>Si, sulla stampa nazionale = 3</t>
  </si>
  <si>
    <t>Si, sulla stampa locale e nazionale = 4</t>
  </si>
  <si>
    <t>Si sulla stampa, locale, nazionale ed internazionale = 5</t>
  </si>
  <si>
    <t>A livello di addetto = 1</t>
  </si>
  <si>
    <t>A livello di collaboratore o funzionario = 2</t>
  </si>
  <si>
    <t>A livello di dirigente d'ufficio generale = 4</t>
  </si>
  <si>
    <t>A livello di capo dipartimento/segretario generale = 5</t>
  </si>
  <si>
    <t>Concorso per la progressione in carriera del personale</t>
  </si>
  <si>
    <t>Selezione per l'affidamento di un incarico professionale</t>
  </si>
  <si>
    <t>Affidamento mediante procedura aperta (o ristretta) di lavori, servizi, forniture</t>
  </si>
  <si>
    <t>Affidamento diretto di lavori, servizi o forniture</t>
  </si>
  <si>
    <t>Permesso di costruire</t>
  </si>
  <si>
    <t>Permesso di costruire in aree assoggettate ad autorizzazione paesaggistica</t>
  </si>
  <si>
    <t>Concessione di sovvenzioni, contributi, sussidi, ausili finanziari, nonché attribuzione di vantaggi economici di qualunque genere</t>
  </si>
  <si>
    <t>Provvedimenti di pianificazione urbanistica generale</t>
  </si>
  <si>
    <t>Provvedimenti di pianificazione urbanistica attuativa</t>
  </si>
  <si>
    <t>Gestione delle sanzioni per violazione del CDS</t>
  </si>
  <si>
    <t>Gestione ordinaria delle entrate di bilancio</t>
  </si>
  <si>
    <t>Gestione ordinaria delle spese di bilancio</t>
  </si>
  <si>
    <t>Accertamenti e verifiche dei tributi locali</t>
  </si>
  <si>
    <t>Accertamenti con adesione dei tributi locali</t>
  </si>
  <si>
    <t>Accertamenti e controlli sugli abusi edilizi</t>
  </si>
  <si>
    <t>Incentivi economici al personale (produttività e retribuzioni di risultato)</t>
  </si>
  <si>
    <t>Autorizzazione all’occupazione del suolo pubblico</t>
  </si>
  <si>
    <t>Autorizzazioni ex artt. 68 e 69 del TULPS (spettacoli anche viaggianti, pubblici intrattenimenti, feste da ballo, esposizioni, gare)</t>
  </si>
  <si>
    <t>Permesso di costruire convenzionato</t>
  </si>
  <si>
    <t>Pratiche anagrafiche</t>
  </si>
  <si>
    <t>Documenti di identità</t>
  </si>
  <si>
    <r>
      <rPr>
        <sz val="11"/>
        <color rgb="FF000000"/>
        <rFont val="Calibri"/>
        <family val="2"/>
      </rPr>
      <t>Se il comune è tra quelli che rilasciano la CIE:</t>
    </r>
    <r>
      <rPr>
        <i/>
        <u val="single"/>
        <sz val="11"/>
        <color indexed="55"/>
        <rFont val="Calibri"/>
        <family val="2"/>
      </rPr>
      <t>"La procedura centralizzata della carta d'identità elettronica, con l'associazione delle impronte digitali, elimina pressoché totalmente ogni ipotesi corruttiva"</t>
    </r>
    <r>
      <rPr>
        <sz val="11"/>
        <color rgb="FF000000"/>
        <rFont val="Calibri"/>
        <family val="2"/>
      </rPr>
      <t>Se il comune non rilascia la CIE:</t>
    </r>
    <r>
      <rPr>
        <sz val="11"/>
        <color rgb="FF000000"/>
        <rFont val="Calibri"/>
        <family val="2"/>
      </rPr>
      <t>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r>
  </si>
  <si>
    <t>Servizi per minori e famiglie</t>
  </si>
  <si>
    <r>
      <rPr>
        <i/>
        <u val="single"/>
        <sz val="11"/>
        <color indexed="55"/>
        <rFont val="Calibri"/>
        <family val="2"/>
      </rPr>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t>
    </r>
    <r>
      <rPr>
        <i/>
        <u val="single"/>
        <sz val="11"/>
        <color indexed="55"/>
        <rFont val="Calibri"/>
        <family val="2"/>
      </rPr>
      <t>(o consorziali per gli enti che hanno questa dimensione sovracomunale)</t>
    </r>
  </si>
  <si>
    <t>Servizi assistenziali e socio-sanitari per anziani</t>
  </si>
  <si>
    <r>
      <rPr>
        <i/>
        <u val="single"/>
        <sz val="11"/>
        <color indexed="55"/>
        <rFont val="Calibri"/>
        <family val="2"/>
      </rPr>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t>
    </r>
    <r>
      <rPr>
        <i/>
        <u val="single"/>
        <sz val="11"/>
        <color indexed="55"/>
        <rFont val="Calibri"/>
        <family val="2"/>
      </rPr>
      <t>(o consorziali per gli enti che hanno questa dimensione sovracomunale)</t>
    </r>
  </si>
  <si>
    <t>Servizi per disabili</t>
  </si>
  <si>
    <t>Servizi per adulti in difficoltà</t>
  </si>
  <si>
    <t>Servizi di integrazione dei cittadini stranieri</t>
  </si>
  <si>
    <t>Raccolta e smaltimento rifiuti</t>
  </si>
  <si>
    <t>Gestione del protocollo</t>
  </si>
  <si>
    <t>Gestione dell'archivio</t>
  </si>
  <si>
    <t>Gestione delle sepolture e dei loculi</t>
  </si>
  <si>
    <t>Gestione delle tombe di famiglia</t>
  </si>
  <si>
    <t>Organizzazione eventi</t>
  </si>
  <si>
    <t>Rilascio di patrocini</t>
  </si>
  <si>
    <t>Gare ad evidenza pubblica di vendita di beni</t>
  </si>
  <si>
    <t>Funzionamento degli organi collegiali</t>
  </si>
  <si>
    <t>Formazione di determinazioni, ordinanze, decreti ed altri atti amministrativi</t>
  </si>
  <si>
    <t>Designazione dei rappresentanti dell'ente presso enti, società, fondazioni</t>
  </si>
  <si>
    <t>Gestione dei procedimenti di segnalazione e reclamo</t>
  </si>
  <si>
    <r>
      <rPr>
        <i/>
        <u val="single"/>
        <sz val="11"/>
        <color indexed="55"/>
        <rFont val="Calibri"/>
        <family val="2"/>
      </rPr>
      <t>Questo comune si è dotato di un protocollo elettronico con cui  vengono profilati i flussi documentali, le segnalazioni, anche quelle anonime o con secretazione del mittente,  sono sempre rintracciabili rendendo evidente eventuali omissioni o fenomeni corruttivi.</t>
    </r>
    <r>
      <rPr>
        <i/>
        <u val="single"/>
        <sz val="11"/>
        <color indexed="55"/>
        <rFont val="Calibri"/>
        <family val="2"/>
      </rPr>
      <t>[Se invece il comune non si è dotato di tale strumento potrà prevederne l'acquisto, anche a tal fine ...]</t>
    </r>
  </si>
  <si>
    <t>Gestione della leva</t>
  </si>
  <si>
    <t>Gestione dell'elettorato</t>
  </si>
  <si>
    <t>Gestione degli alloggi pubblici</t>
  </si>
  <si>
    <t>Gestione del diritto allo studio</t>
  </si>
  <si>
    <t>Vigilanza sulla circolazione e la sosta</t>
  </si>
  <si>
    <t>Gestione del reticolato idrico minore</t>
  </si>
  <si>
    <t>Affidamenti in house</t>
  </si>
  <si>
    <t>Controlli sull'uso del territorio</t>
  </si>
  <si>
    <t>Torna all'indice</t>
  </si>
  <si>
    <t>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</si>
  <si>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</si>
  <si>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t>
  </si>
  <si>
    <t>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</si>
  <si>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</si>
  <si>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</si>
  <si>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</si>
  <si>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</si>
  <si>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t>
  </si>
  <si>
    <t>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</si>
  <si>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t>
  </si>
  <si>
    <t>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</si>
  <si>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</si>
  <si>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t>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</si>
  <si>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</si>
  <si>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</si>
  <si>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</si>
  <si>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</si>
  <si>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</si>
  <si>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t>
  </si>
  <si>
    <t>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la scelta di affidamento in-house.</t>
  </si>
  <si>
    <t>Non si registrano pericoli corruttivi anche perché questo ente si è dotato del protocollo elettronico con profilatura dei flussi.</t>
  </si>
  <si>
    <t>Non si registrano pericoli corruttivi anche perché questo ente si è dotato di un manuale di gestione documentale che, unitamente al protocollo elettronico, determina una profilatura dei flussi documentali.</t>
  </si>
  <si>
    <t>Il forte controllo sociale derivato dalla forte esposizione del servizio all'attenzione di parenti e consocenti del defunto esclude pratiche corruttive nel servizio pratico di gestione cimiteriale. Per quanto riguarda la gestione delle concessioni cimiteriali è stato adottato un apposito regolamento e le tariffe sono aggiornate annualmente. La scelta del concessionario nella gestione dei cimiteri deve essere effettuata con i criteri della massima trasparenza ed imparzialità nella scelta del contraente e verifica di tutti i requisiti soggettivi ed oggettivi.</t>
  </si>
  <si>
    <t>Oltre a quanto indicato nella scheda precedente per quanto riguarda questa fattispecie si ritiene necessario adoattre un apposito regolamento e l'eventuale assegnazione di nuove tombe andrà fatta con apposito procedimento ad evidenza pubblica.</t>
  </si>
  <si>
    <t>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</si>
  <si>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t>
  </si>
  <si>
    <t>Vanno previste vendite di beni mobili ed immobili solo se previste in appositi bandi con tutte le regole necessarie o con regolamenti che comunque prevedano un coinvolgimento di diversi soggetti.</t>
  </si>
  <si>
    <t>Non si ritiene necessario adottare misure particolari</t>
  </si>
  <si>
    <t>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t>
  </si>
  <si>
    <t>La leva militare al momento è sospesa, anche se in realtà le liste devono ancora essere compilate. Non esistono fattispecie teoriche di corruzione in questo campo.</t>
  </si>
  <si>
    <t>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</si>
  <si>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Le graduatorie per l'assegnazione degli alloggi popolari dovranno essere redatte esclusivamente da soggetti terzi rispetto ai dipendenti dell'ufficio. Ci si rivolga prioritariamente alle prestazioni di esperti di comuni e agenzie autonome.</t>
  </si>
  <si>
    <t>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che garantiscano la premialità collegata al merito e priorità ai soggetti svantaggiati.</t>
  </si>
  <si>
    <t>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</si>
  <si>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t>
  </si>
  <si>
    <t>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</si>
  <si>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t>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Tale attività è comunque svolta per conto dell’Ente da parte del Consorzio di Bonifica.</t>
  </si>
  <si>
    <t>Scheda</t>
  </si>
  <si>
    <t>Processo valutato?</t>
  </si>
  <si>
    <t>SI</t>
  </si>
  <si>
    <t>Concorso per l'assunzione di personale</t>
  </si>
  <si>
    <t>NO</t>
  </si>
  <si>
    <t>1. Valutazione della probabilità</t>
  </si>
  <si>
    <t>Criteri</t>
  </si>
  <si>
    <t>Punteggi</t>
  </si>
  <si>
    <t>Seleziona da elenco:</t>
  </si>
  <si>
    <t>-</t>
  </si>
  <si>
    <t>Criterio 1: discrezionalità</t>
  </si>
  <si>
    <t>No, è del tutto vincolato = 1</t>
  </si>
  <si>
    <t>Il processo è discrezionale?</t>
  </si>
  <si>
    <t>È parzialmente vincolato dalla legge e da atti amministrativi (regolamenti, direttive, circolari) = 2</t>
  </si>
  <si>
    <t>punteggio assegnato</t>
  </si>
  <si>
    <t>È parzialmente vincolato solo dalla legge = 3</t>
  </si>
  <si>
    <t>Criterio 2: rilevanza esterna</t>
  </si>
  <si>
    <t>È parzialmente vincolato solo da atti amministrativi (regolamenti, direttive, circolari) = 4</t>
  </si>
  <si>
    <t>Il processo produce effetti diretti all'esterno dell'amministrazione di riferimento ?</t>
  </si>
  <si>
    <t>Si, il risultato del processo è rivolto direttamente ad utenti esterni = 5</t>
  </si>
  <si>
    <t>È altamente discrezionale = 5</t>
  </si>
  <si>
    <t>Criterio 3: complessità del processo</t>
  </si>
  <si>
    <t>Si tratta di un processo complesso che comporta il coinvolgimento di più amministrazioni (esclusi i controlli) in fasi successive per il conseguimento del risultato?</t>
  </si>
  <si>
    <t>No, il processo coinvolge una sola PA = 1</t>
  </si>
  <si>
    <t>No, ha come destinatario finale un ufficio interno = 2</t>
  </si>
  <si>
    <t>Criterio 4: valore economico</t>
  </si>
  <si>
    <t>Qual è l'impatto economico del processo?</t>
  </si>
  <si>
    <t>Comporta l'affidamento di considerevoli vantaggi a soggetti esterni (es. appalto) = 5</t>
  </si>
  <si>
    <t>Criterio 5: frazionabilità del processo</t>
  </si>
  <si>
    <t>Il risultato finale del processo può essere raggiunto anche effettuando una pluralità di operazioni di entità economica ridotta che, considerate complessivamente, alla fine assicurano lo stesso risultato?</t>
  </si>
  <si>
    <t>No = 1</t>
  </si>
  <si>
    <t>Si, il processo coinvolge più di tre amministrazioni = 3</t>
  </si>
  <si>
    <t>Si, il processo coinvolge più di cinque amministrazioni = 5</t>
  </si>
  <si>
    <t>Criterio 6: controlli</t>
  </si>
  <si>
    <t>Anche sulla base dell'esperienza pregressa, il tipo di controllo applicato sul processo è adeguato a neutralizzare il rischio?</t>
  </si>
  <si>
    <t>Si, costituisce un efficace strumento di neutralizzazione = 1</t>
  </si>
  <si>
    <t>Ha rilevanza esclusivamente interna = 1</t>
  </si>
  <si>
    <t>Valore stimato della probabilità</t>
  </si>
  <si>
    <t>Comporta l'attribuzione di vantaggi a soggetti esterni, ma di non particolare rilievo economico (es. borse di studio) = 3</t>
  </si>
  <si>
    <t>0 = nessuna probabilità; 1 = improbabile; 2 = poco probabile; 3 = probabile; 4 = molto probabile; 5 = altamente probabile.</t>
  </si>
  <si>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</si>
  <si>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</si>
  <si>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</si>
  <si>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</si>
  <si>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Si = 5</t>
  </si>
  <si>
    <t>Criterio 2: impatto economico</t>
  </si>
  <si>
    <t>Controlli sull'abbandono di rifiuti urbani</t>
  </si>
  <si>
    <t>Procedimento per l'insediamento di una cava</t>
  </si>
  <si>
    <t>Gestione e archiviazione dei contratti pubblici e delle scritture private autenticate</t>
  </si>
  <si>
    <t>scheda 49</t>
  </si>
  <si>
    <t>N.B.: i numeri che abbiamo inserito nella colonna "Punteggi" sono un mero esempio, per cui devono essere personalizzati da ogni ente</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</si>
  <si>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</si>
  <si>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</si>
  <si>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</si>
  <si>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</si>
  <si>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Il processo produce effetti diretti all'esterno dell'amministrazione di riferimento?</t>
  </si>
  <si>
    <t>Comporta l'attribuzione di vantaggi a soggetti esterni, ma di non particolare rilievo economico = 3</t>
  </si>
  <si>
    <t>Comporta l'affidamento di considerevoli vantaggi a soggetti esterni (es. mancata sanzione) = 5</t>
  </si>
  <si>
    <t xml:space="preserve">Controlli sull'abbandono di rifiuti urbani </t>
  </si>
  <si>
    <t>fino a circa il 20% = 1</t>
  </si>
  <si>
    <t>fino a circa il 40% = 2</t>
  </si>
  <si>
    <t>fino a circa il 60% = 3</t>
  </si>
  <si>
    <t>fino a circa lo 80% = 4</t>
  </si>
  <si>
    <t>fino a circa il 100% = 5</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</si>
  <si>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</si>
  <si>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</si>
  <si>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</si>
  <si>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</si>
  <si>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</si>
  <si>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Valutazione complessiva del rischio = probabilità x impatto</t>
  </si>
  <si>
    <t xml:space="preserve">Procedimento urbanistico per l'insediamento di un centro commerciale  </t>
  </si>
  <si>
    <t>Gare d'appalto: procedura di nomina della Commissione giudicatrice secondo l'art. 77 co. 3 d.lgs. 50/2016 e smi (Albo nazionale dei commissari di gara)</t>
  </si>
  <si>
    <t>Gare d'appalto: procedura di verifica delle offerte anormalmente basse (art. 97 del d.lgs. 50/2016 e smi)</t>
  </si>
  <si>
    <t>Gare d'appalto: procedura di definizione della proposta di aggiudicazione con il criterio del prezzo più basso (artt. 32 e 33 del d.lgs. 50/2016 e smi)</t>
  </si>
  <si>
    <t>Gare d'appalto: procedura di definizione della proposta di aggiudicazione con il criterio dell'offerta economicamente più vantaggiosa (artt. 32 e 33 del d.lgs. 50/2016 e smi)</t>
  </si>
  <si>
    <t>Gare d'appalto: procedura di programmazione dei lavori pubblici (artt. 21 del d.lgs. 50/2016 e smi)</t>
  </si>
  <si>
    <t>Gare d'appalto: procedura di programmazione delle forniture e dei servizi (artt. 21 del d.lgs. 50/2016 e smi)</t>
  </si>
  <si>
    <t xml:space="preserve">Istruttoria preliminare delle deliberazioni  </t>
  </si>
  <si>
    <t>Integrazione dell'efficacia delle deliberazioni (pubblicazione online)</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</si>
</sst>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410]General"/>
    <numFmt numFmtId="173" formatCode="[$-410]0.00"/>
  </numFmts>
  <fonts count="53">
    <font>
      <sz val="11"/>
      <color rgb="FF000000"/>
      <name val="Calibri"/>
      <family val="2"/>
    </font>
    <font>
      <sz val="11"/>
      <color indexed="55"/>
      <name val="Calibri"/>
      <family val="2"/>
    </font>
    <font>
      <sz val="10"/>
      <name val="Arial"/>
      <family val="0"/>
    </font>
    <font>
      <sz val="12"/>
      <color indexed="55"/>
      <name val="Arial"/>
      <family val="2"/>
    </font>
    <font>
      <b/>
      <u val="single"/>
      <sz val="14"/>
      <color indexed="31"/>
      <name val="Calibri"/>
      <family val="2"/>
    </font>
    <font>
      <b/>
      <sz val="12"/>
      <color indexed="55"/>
      <name val="Arial"/>
      <family val="2"/>
    </font>
    <font>
      <sz val="10"/>
      <color indexed="55"/>
      <name val="Arial"/>
      <family val="2"/>
    </font>
    <font>
      <b/>
      <sz val="11"/>
      <color indexed="55"/>
      <name val="Arial"/>
      <family val="2"/>
    </font>
    <font>
      <sz val="8"/>
      <color indexed="55"/>
      <name val="Arial"/>
      <family val="2"/>
    </font>
    <font>
      <sz val="14"/>
      <color indexed="55"/>
      <name val="Arial"/>
      <family val="2"/>
    </font>
    <font>
      <b/>
      <sz val="10"/>
      <color indexed="55"/>
      <name val="Arial"/>
      <family val="2"/>
    </font>
    <font>
      <sz val="9"/>
      <color indexed="55"/>
      <name val="Arial"/>
      <family val="2"/>
    </font>
    <font>
      <i/>
      <u val="single"/>
      <sz val="11"/>
      <color indexed="55"/>
      <name val="Calibri"/>
      <family val="2"/>
    </font>
    <font>
      <sz val="11"/>
      <color indexed="33"/>
      <name val="Calibri"/>
      <family val="2"/>
    </font>
    <font>
      <b/>
      <sz val="11"/>
      <color indexed="44"/>
      <name val="Calibri"/>
      <family val="2"/>
    </font>
    <font>
      <sz val="11"/>
      <color indexed="44"/>
      <name val="Calibri"/>
      <family val="2"/>
    </font>
    <font>
      <b/>
      <sz val="11"/>
      <color indexed="33"/>
      <name val="Calibri"/>
      <family val="2"/>
    </font>
    <font>
      <u val="single"/>
      <sz val="11"/>
      <color indexed="22"/>
      <name val="Calibri"/>
      <family val="2"/>
    </font>
    <font>
      <sz val="11"/>
      <color indexed="54"/>
      <name val="Calibri"/>
      <family val="2"/>
    </font>
    <font>
      <sz val="11"/>
      <color indexed="52"/>
      <name val="Calibri"/>
      <family val="2"/>
    </font>
    <font>
      <b/>
      <sz val="11"/>
      <color indexed="55"/>
      <name val="Calibri"/>
      <family val="2"/>
    </font>
    <font>
      <sz val="11"/>
      <color indexed="45"/>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12"/>
      <name val="Calibri"/>
      <family val="2"/>
    </font>
    <font>
      <sz val="11"/>
      <color indexed="9"/>
      <name val="Calibri"/>
      <family val="2"/>
    </font>
    <font>
      <b/>
      <sz val="8"/>
      <color indexed="55"/>
      <name val="Arial"/>
      <family val="2"/>
    </font>
    <font>
      <i/>
      <sz val="9"/>
      <color indexed="55"/>
      <name val="Arial"/>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rgb="FF0563C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color rgb="FF000000"/>
      <name val="Arial"/>
      <family val="2"/>
    </font>
    <font>
      <sz val="8"/>
      <color rgb="FF000000"/>
      <name val="Arial"/>
      <family val="2"/>
    </font>
    <font>
      <b/>
      <sz val="12"/>
      <color rgb="FF000000"/>
      <name val="Arial"/>
      <family val="2"/>
    </font>
    <font>
      <sz val="12"/>
      <color rgb="FF000000"/>
      <name val="Arial"/>
      <family val="2"/>
    </font>
    <font>
      <i/>
      <sz val="9"/>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4"/>
        <bgColor indexed="64"/>
      </patternFill>
    </fill>
    <fill>
      <patternFill patternType="solid">
        <fgColor indexed="19"/>
        <bgColor indexed="64"/>
      </patternFill>
    </fill>
    <fill>
      <patternFill patternType="solid">
        <fgColor rgb="FFDBEEF4"/>
        <bgColor indexed="64"/>
      </patternFill>
    </fill>
    <fill>
      <patternFill patternType="solid">
        <fgColor indexed="1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style="medium"/>
      <top style="medium"/>
      <bottom style="medium"/>
    </border>
    <border>
      <left style="medium"/>
      <right style="medium"/>
      <top style="medium"/>
      <bottom style="medium"/>
    </border>
    <border>
      <left style="medium"/>
      <right style="medium"/>
      <top style="medium"/>
      <bottom/>
    </border>
    <border>
      <left style="medium"/>
      <right style="thin"/>
      <top style="thin"/>
      <bottom/>
    </border>
    <border>
      <left style="thin"/>
      <right style="medium"/>
      <top style="thin"/>
      <bottom style="thin"/>
    </border>
    <border>
      <left style="medium"/>
      <right style="medium"/>
      <top/>
      <bottom style="medium"/>
    </border>
    <border>
      <left style="medium"/>
      <right style="thin"/>
      <top style="thin"/>
      <bottom style="medium"/>
    </border>
    <border>
      <left style="thin"/>
      <right style="medium"/>
      <top style="thin"/>
      <bottom style="medium"/>
    </border>
    <border>
      <left style="medium"/>
      <right/>
      <top style="thin"/>
      <bottom/>
    </border>
    <border>
      <left style="thin"/>
      <right style="medium"/>
      <top style="thin"/>
      <bottom/>
    </border>
    <border>
      <left style="medium"/>
      <right/>
      <top style="thin"/>
      <bottom style="thin"/>
    </border>
    <border>
      <left style="medium"/>
      <right/>
      <top/>
      <bottom style="medium"/>
    </border>
    <border>
      <left style="thin"/>
      <right style="medium"/>
      <top/>
      <bottom style="medium"/>
    </border>
    <border>
      <left style="thin"/>
      <right style="medium"/>
      <top style="medium"/>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6" fillId="0" borderId="0" applyBorder="0" applyProtection="0">
      <alignment/>
    </xf>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172" fontId="0" fillId="0" borderId="0">
      <alignment/>
      <protection/>
    </xf>
    <xf numFmtId="0" fontId="37" fillId="28" borderId="1" applyNumberFormat="0" applyAlignment="0" applyProtection="0"/>
    <xf numFmtId="171" fontId="2" fillId="0" borderId="0" applyBorder="0" applyAlignment="0" applyProtection="0"/>
    <xf numFmtId="169" fontId="2" fillId="0" borderId="0" applyBorder="0" applyAlignment="0" applyProtection="0"/>
    <xf numFmtId="0" fontId="38" fillId="29" borderId="0" applyNumberFormat="0" applyBorder="0" applyAlignment="0" applyProtection="0"/>
    <xf numFmtId="0" fontId="1" fillId="30" borderId="4" applyNumberFormat="0" applyFont="0" applyAlignment="0" applyProtection="0"/>
    <xf numFmtId="0" fontId="39" fillId="20" borderId="5" applyNumberFormat="0" applyAlignment="0" applyProtection="0"/>
    <xf numFmtId="9" fontId="2" fillId="0" borderId="0" applyBorder="0" applyAlignment="0" applyProtection="0"/>
    <xf numFmtId="0" fontId="40" fillId="0" borderId="0" applyNumberFormat="0" applyFill="0" applyBorder="0" applyAlignment="0" applyProtection="0"/>
    <xf numFmtId="0" fontId="0" fillId="0" borderId="0" applyBorder="0" applyProtection="0">
      <alignment horizontal="left"/>
    </xf>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170" fontId="2" fillId="0" borderId="0" applyBorder="0" applyAlignment="0" applyProtection="0"/>
    <xf numFmtId="168" fontId="2" fillId="0" borderId="0" applyBorder="0" applyAlignment="0" applyProtection="0"/>
  </cellStyleXfs>
  <cellXfs count="66">
    <xf numFmtId="0" fontId="0" fillId="0" borderId="0" xfId="0" applyAlignment="1">
      <alignment/>
    </xf>
    <xf numFmtId="0" fontId="0" fillId="0" borderId="0" xfId="0" applyAlignment="1">
      <alignment wrapText="1"/>
    </xf>
    <xf numFmtId="0" fontId="5" fillId="0" borderId="10" xfId="0" applyFont="1" applyBorder="1" applyAlignment="1">
      <alignment horizontal="right" vertical="center" wrapText="1"/>
    </xf>
    <xf numFmtId="0" fontId="5" fillId="0" borderId="11" xfId="0" applyFont="1" applyBorder="1" applyAlignment="1">
      <alignment horizontal="left" vertical="center" wrapText="1"/>
    </xf>
    <xf numFmtId="0" fontId="8" fillId="33" borderId="12" xfId="0" applyFont="1" applyFill="1" applyBorder="1" applyAlignment="1" applyProtection="1">
      <alignment horizontal="center" vertical="center" wrapText="1"/>
      <protection locked="0"/>
    </xf>
    <xf numFmtId="0" fontId="10" fillId="0" borderId="10" xfId="0" applyFont="1" applyBorder="1" applyAlignment="1">
      <alignment horizontal="center" vertical="center" wrapText="1"/>
    </xf>
    <xf numFmtId="0" fontId="10" fillId="34" borderId="11" xfId="0" applyFont="1" applyFill="1" applyBorder="1" applyAlignment="1">
      <alignment horizontal="center" vertical="center" wrapText="1"/>
    </xf>
    <xf numFmtId="0" fontId="0" fillId="0" borderId="13" xfId="0" applyFont="1" applyBorder="1" applyAlignment="1">
      <alignment/>
    </xf>
    <xf numFmtId="0" fontId="8" fillId="0" borderId="12" xfId="0" applyFont="1" applyBorder="1" applyAlignment="1">
      <alignment horizontal="left" vertical="center" wrapText="1"/>
    </xf>
    <xf numFmtId="0" fontId="6" fillId="0" borderId="14" xfId="0" applyFont="1" applyBorder="1" applyAlignment="1">
      <alignment horizontal="left" vertical="center" wrapText="1"/>
    </xf>
    <xf numFmtId="0" fontId="11" fillId="33" borderId="15" xfId="0" applyFont="1" applyFill="1" applyBorder="1" applyAlignment="1" applyProtection="1">
      <alignment horizontal="center" vertical="center" wrapText="1"/>
      <protection locked="0"/>
    </xf>
    <xf numFmtId="0" fontId="8" fillId="0" borderId="16" xfId="0" applyFont="1" applyBorder="1" applyAlignment="1">
      <alignment horizontal="justify" vertical="center" wrapText="1"/>
    </xf>
    <xf numFmtId="0" fontId="10" fillId="0" borderId="17" xfId="0" applyFont="1" applyBorder="1" applyAlignment="1">
      <alignment horizontal="right" vertical="center" wrapText="1"/>
    </xf>
    <xf numFmtId="0" fontId="10" fillId="34" borderId="18" xfId="0" applyFont="1" applyFill="1" applyBorder="1" applyAlignment="1">
      <alignment horizontal="center" vertical="center" wrapText="1"/>
    </xf>
    <xf numFmtId="0" fontId="8" fillId="0" borderId="16" xfId="0" applyFont="1" applyBorder="1" applyAlignment="1">
      <alignment horizontal="left" vertical="center" wrapText="1"/>
    </xf>
    <xf numFmtId="0" fontId="6" fillId="0" borderId="19" xfId="0" applyFont="1" applyBorder="1" applyAlignment="1">
      <alignment horizontal="left" vertical="center" wrapText="1"/>
    </xf>
    <xf numFmtId="0" fontId="11" fillId="33" borderId="20" xfId="0" applyFont="1" applyFill="1" applyBorder="1" applyAlignment="1" applyProtection="1">
      <alignment horizontal="center" vertical="center" wrapText="1"/>
      <protection locked="0"/>
    </xf>
    <xf numFmtId="0" fontId="10" fillId="0" borderId="19" xfId="0" applyFont="1" applyBorder="1" applyAlignment="1">
      <alignment horizontal="right" vertical="center" wrapText="1"/>
    </xf>
    <xf numFmtId="0" fontId="8" fillId="0" borderId="0" xfId="0" applyFont="1" applyBorder="1" applyAlignment="1">
      <alignment horizontal="left" vertical="center" wrapText="1"/>
    </xf>
    <xf numFmtId="0" fontId="6" fillId="0" borderId="19" xfId="0" applyFont="1" applyBorder="1" applyAlignment="1">
      <alignment horizontal="justify" vertical="center" wrapText="1"/>
    </xf>
    <xf numFmtId="0" fontId="6" fillId="0" borderId="21" xfId="0" applyFont="1" applyBorder="1" applyAlignment="1">
      <alignment horizontal="left" vertical="center" wrapText="1"/>
    </xf>
    <xf numFmtId="0" fontId="10" fillId="0" borderId="22" xfId="0" applyFont="1" applyBorder="1" applyAlignment="1">
      <alignment horizontal="right" vertical="center" wrapText="1"/>
    </xf>
    <xf numFmtId="0" fontId="10" fillId="34" borderId="23" xfId="0" applyFont="1" applyFill="1" applyBorder="1" applyAlignment="1">
      <alignment horizontal="center" vertical="center" wrapText="1"/>
    </xf>
    <xf numFmtId="0" fontId="6" fillId="0" borderId="16" xfId="0" applyFont="1" applyBorder="1" applyAlignment="1">
      <alignment horizontal="left" vertical="center" wrapText="1"/>
    </xf>
    <xf numFmtId="0" fontId="6" fillId="0" borderId="21" xfId="0" applyFont="1" applyBorder="1" applyAlignment="1">
      <alignment horizontal="justify" vertical="center" wrapText="1"/>
    </xf>
    <xf numFmtId="0" fontId="7" fillId="0" borderId="10" xfId="0" applyFont="1" applyBorder="1" applyAlignment="1">
      <alignment horizontal="right" vertical="center" wrapText="1"/>
    </xf>
    <xf numFmtId="2" fontId="5" fillId="34" borderId="24" xfId="0" applyNumberFormat="1" applyFont="1" applyFill="1" applyBorder="1" applyAlignment="1">
      <alignment horizontal="center" vertical="center" wrapText="1"/>
    </xf>
    <xf numFmtId="0" fontId="6" fillId="0" borderId="16" xfId="0" applyFont="1" applyBorder="1" applyAlignment="1">
      <alignment horizontal="justify" vertical="center" wrapText="1"/>
    </xf>
    <xf numFmtId="0" fontId="5" fillId="0" borderId="22" xfId="0" applyFont="1" applyBorder="1" applyAlignment="1">
      <alignment horizontal="right" vertical="center" wrapText="1"/>
    </xf>
    <xf numFmtId="0" fontId="6" fillId="0" borderId="0" xfId="0" applyFont="1" applyAlignment="1">
      <alignment vertical="center" wrapText="1"/>
    </xf>
    <xf numFmtId="0" fontId="3" fillId="0" borderId="22" xfId="0" applyFont="1" applyBorder="1" applyAlignment="1">
      <alignment horizontal="right" vertical="center" wrapText="1"/>
    </xf>
    <xf numFmtId="0" fontId="3" fillId="0" borderId="0" xfId="0" applyFont="1" applyBorder="1" applyAlignment="1">
      <alignment horizontal="right" vertical="center" wrapText="1"/>
    </xf>
    <xf numFmtId="2" fontId="5" fillId="0" borderId="0" xfId="0" applyNumberFormat="1" applyFont="1" applyBorder="1" applyAlignment="1">
      <alignment horizontal="center" vertical="center" wrapText="1"/>
    </xf>
    <xf numFmtId="0" fontId="0" fillId="0" borderId="0" xfId="0" applyAlignment="1" applyProtection="1">
      <alignment/>
      <protection locked="0"/>
    </xf>
    <xf numFmtId="172" fontId="48" fillId="0" borderId="25" xfId="43" applyFont="1" applyFill="1" applyBorder="1" applyAlignment="1">
      <alignment horizontal="center" vertical="center" wrapText="1"/>
      <protection/>
    </xf>
    <xf numFmtId="172" fontId="48" fillId="35" borderId="25" xfId="43" applyFont="1" applyFill="1" applyBorder="1" applyAlignment="1">
      <alignment horizontal="center" vertical="center" wrapText="1"/>
      <protection/>
    </xf>
    <xf numFmtId="172" fontId="48" fillId="0" borderId="25" xfId="43" applyFont="1" applyFill="1" applyBorder="1" applyAlignment="1">
      <alignment horizontal="left" vertical="center" wrapText="1"/>
      <protection/>
    </xf>
    <xf numFmtId="172" fontId="49" fillId="35" borderId="25" xfId="43" applyFont="1" applyFill="1" applyBorder="1" applyAlignment="1">
      <alignment horizontal="center" vertical="center" wrapText="1"/>
      <protection/>
    </xf>
    <xf numFmtId="172" fontId="49" fillId="0" borderId="25" xfId="43" applyFont="1" applyFill="1" applyBorder="1" applyAlignment="1">
      <alignment vertical="center" wrapText="1"/>
      <protection/>
    </xf>
    <xf numFmtId="172" fontId="49" fillId="0" borderId="25" xfId="43" applyFont="1" applyFill="1" applyBorder="1" applyAlignment="1">
      <alignment horizontal="justify" vertical="center" wrapText="1"/>
      <protection/>
    </xf>
    <xf numFmtId="172" fontId="48" fillId="0" borderId="25" xfId="43" applyFont="1" applyFill="1" applyBorder="1" applyAlignment="1">
      <alignment horizontal="right" vertical="center" wrapText="1"/>
      <protection/>
    </xf>
    <xf numFmtId="172" fontId="48" fillId="0" borderId="25" xfId="43" applyFont="1" applyFill="1" applyBorder="1" applyAlignment="1">
      <alignment vertical="center" wrapText="1"/>
      <protection/>
    </xf>
    <xf numFmtId="172" fontId="50" fillId="0" borderId="25" xfId="43" applyFont="1" applyFill="1" applyBorder="1" applyAlignment="1">
      <alignment horizontal="right" vertical="center" wrapText="1"/>
      <protection/>
    </xf>
    <xf numFmtId="173" fontId="50" fillId="35" borderId="25" xfId="43" applyNumberFormat="1" applyFont="1" applyFill="1" applyBorder="1" applyAlignment="1">
      <alignment horizontal="center" vertical="center" wrapText="1"/>
      <protection/>
    </xf>
    <xf numFmtId="172" fontId="48" fillId="0" borderId="0" xfId="43" applyFont="1" applyFill="1" applyAlignment="1">
      <alignment horizontal="right" vertical="center" wrapText="1"/>
      <protection/>
    </xf>
    <xf numFmtId="172" fontId="48" fillId="0" borderId="0" xfId="43" applyFont="1" applyFill="1" applyAlignment="1">
      <alignment horizontal="center" vertical="center" wrapText="1"/>
      <protection/>
    </xf>
    <xf numFmtId="172" fontId="49" fillId="0" borderId="0" xfId="43" applyFont="1" applyFill="1" applyAlignment="1">
      <alignment vertical="center" wrapText="1"/>
      <protection/>
    </xf>
    <xf numFmtId="172" fontId="49" fillId="0" borderId="0" xfId="43" applyFont="1" applyFill="1" applyAlignment="1">
      <alignment horizontal="center" vertical="center" wrapText="1"/>
      <protection/>
    </xf>
    <xf numFmtId="172" fontId="49" fillId="0" borderId="25" xfId="43" applyFont="1" applyFill="1" applyBorder="1" applyAlignment="1">
      <alignment vertical="center" wrapText="1"/>
      <protection/>
    </xf>
    <xf numFmtId="172" fontId="51" fillId="0" borderId="25" xfId="43" applyFont="1" applyFill="1" applyBorder="1" applyAlignment="1">
      <alignment horizontal="right" vertical="center" wrapText="1"/>
      <protection/>
    </xf>
    <xf numFmtId="0" fontId="7" fillId="0" borderId="13" xfId="0" applyFont="1" applyBorder="1" applyAlignment="1">
      <alignment horizontal="left" vertical="center" wrapText="1"/>
    </xf>
    <xf numFmtId="0" fontId="0" fillId="0" borderId="12" xfId="0" applyFont="1" applyBorder="1" applyAlignment="1">
      <alignment horizontal="center" vertical="center"/>
    </xf>
    <xf numFmtId="0" fontId="9" fillId="33" borderId="12" xfId="0" applyFont="1" applyFill="1" applyBorder="1" applyAlignment="1" applyProtection="1">
      <alignment horizontal="center" vertical="center" wrapText="1"/>
      <protection locked="0"/>
    </xf>
    <xf numFmtId="0" fontId="5" fillId="34" borderId="12" xfId="0" applyFont="1" applyFill="1" applyBorder="1" applyAlignment="1">
      <alignment horizontal="center" vertical="center" wrapText="1"/>
    </xf>
    <xf numFmtId="0" fontId="4" fillId="36" borderId="12" xfId="36" applyFont="1" applyFill="1" applyBorder="1" applyAlignment="1" applyProtection="1">
      <alignment horizontal="center" vertical="center" wrapText="1"/>
      <protection/>
    </xf>
    <xf numFmtId="0" fontId="0" fillId="33" borderId="12" xfId="0" applyFont="1" applyFill="1" applyBorder="1" applyAlignment="1" applyProtection="1">
      <alignment horizontal="left" vertical="center" wrapText="1"/>
      <protection locked="0"/>
    </xf>
    <xf numFmtId="0" fontId="8" fillId="0" borderId="12" xfId="0" applyFont="1" applyBorder="1" applyAlignment="1">
      <alignment horizontal="left" vertical="center" wrapText="1"/>
    </xf>
    <xf numFmtId="0" fontId="12" fillId="33" borderId="12" xfId="0" applyFont="1" applyFill="1" applyBorder="1" applyAlignment="1" applyProtection="1">
      <alignment horizontal="left" vertical="center" wrapText="1"/>
      <protection locked="0"/>
    </xf>
    <xf numFmtId="0" fontId="0" fillId="33" borderId="12" xfId="0" applyFont="1" applyFill="1" applyBorder="1" applyAlignment="1" applyProtection="1">
      <alignment horizontal="left" vertical="center"/>
      <protection locked="0"/>
    </xf>
    <xf numFmtId="172" fontId="50" fillId="35" borderId="25" xfId="43" applyFont="1" applyFill="1" applyBorder="1" applyAlignment="1">
      <alignment horizontal="center" vertical="center" wrapText="1"/>
      <protection/>
    </xf>
    <xf numFmtId="172" fontId="49" fillId="0" borderId="25" xfId="43" applyFont="1" applyFill="1" applyBorder="1" applyAlignment="1">
      <alignment vertical="center" wrapText="1"/>
      <protection/>
    </xf>
    <xf numFmtId="172" fontId="50" fillId="0" borderId="25" xfId="43" applyFont="1" applyFill="1" applyBorder="1" applyAlignment="1">
      <alignment horizontal="center" vertical="center" wrapText="1"/>
      <protection/>
    </xf>
    <xf numFmtId="172" fontId="51" fillId="0" borderId="25" xfId="43" applyFont="1" applyFill="1" applyBorder="1" applyAlignment="1">
      <alignment horizontal="center" vertical="center" wrapText="1"/>
      <protection/>
    </xf>
    <xf numFmtId="172" fontId="52" fillId="0" borderId="25" xfId="43" applyFont="1" applyFill="1" applyBorder="1" applyAlignment="1">
      <alignment horizontal="justify" vertical="center" wrapText="1"/>
      <protection/>
    </xf>
    <xf numFmtId="172" fontId="50" fillId="35" borderId="26" xfId="43" applyFont="1" applyFill="1" applyBorder="1" applyAlignment="1">
      <alignment horizontal="center" vertical="center" wrapText="1"/>
      <protection/>
    </xf>
    <xf numFmtId="172" fontId="49" fillId="0" borderId="25" xfId="43" applyFont="1" applyFill="1" applyBorder="1" applyAlignment="1">
      <alignment horizontal="left"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Excel Built-in Normal"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2CC"/>
      <rgbColor rgb="00DAEEF3"/>
      <rgbColor rgb="00660066"/>
      <rgbColor rgb="00FF8080"/>
      <rgbColor rgb="000563C1"/>
      <rgbColor rgb="00D6DCE5"/>
      <rgbColor rgb="00000080"/>
      <rgbColor rgb="00FF00FF"/>
      <rgbColor rgb="00FFFF00"/>
      <rgbColor rgb="0000FFFF"/>
      <rgbColor rgb="00800080"/>
      <rgbColor rgb="00800000"/>
      <rgbColor rgb="00008080"/>
      <rgbColor rgb="000000FF"/>
      <rgbColor rgb="0000CCFF"/>
      <rgbColor rgb="00E7E6E6"/>
      <rgbColor rgb="00E2F0D9"/>
      <rgbColor rgb="00FFFF99"/>
      <rgbColor rgb="008DB3E2"/>
      <rgbColor rgb="00FF99CC"/>
      <rgbColor rgb="00CC99FF"/>
      <rgbColor rgb="00FBE5D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H58"/>
  <sheetViews>
    <sheetView zoomScale="95" zoomScaleNormal="95" workbookViewId="0" topLeftCell="A1">
      <selection activeCell="D4" sqref="D4:F4"/>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121</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131</v>
      </c>
      <c r="G7" s="11" t="s">
        <v>131</v>
      </c>
      <c r="H7">
        <v>2</v>
      </c>
    </row>
    <row r="8" spans="1:8" ht="30" customHeight="1">
      <c r="A8" s="12" t="s">
        <v>132</v>
      </c>
      <c r="B8" s="13">
        <f>VLOOKUP(B7,G5:H10,2,0)</f>
        <v>2</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145</v>
      </c>
    </row>
    <row r="17" spans="1:8" ht="30" customHeight="1">
      <c r="A17" s="21" t="s">
        <v>132</v>
      </c>
      <c r="B17" s="22">
        <f>VLOOKUP(B16,G22:H25,2,0)</f>
        <v>5</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2.5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5</v>
      </c>
      <c r="G35" s="23" t="s">
        <v>6</v>
      </c>
      <c r="H35">
        <v>4</v>
      </c>
    </row>
    <row r="36" spans="1:8" ht="30" customHeight="1">
      <c r="A36" s="21" t="s">
        <v>132</v>
      </c>
      <c r="B36" s="22">
        <f>VLOOKUP(B35,G45:H51,2,0)</f>
        <v>1</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VLOOKUP(B38,G53:H58,2,0)</f>
        <v>3</v>
      </c>
      <c r="G39" s="14" t="s">
        <v>161</v>
      </c>
      <c r="H39">
        <v>1</v>
      </c>
    </row>
    <row r="40" spans="1:8" ht="30" customHeight="1">
      <c r="A40" s="28" t="s">
        <v>11</v>
      </c>
      <c r="B40" s="26">
        <f>_xlfn.IFERROR((B30+B33+B36+B39)/4,"-")</f>
        <v>1.5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3.75</v>
      </c>
    </row>
    <row r="45" spans="7:8" ht="30" customHeight="1">
      <c r="G45" s="14" t="s">
        <v>126</v>
      </c>
      <c r="H45" t="s">
        <v>127</v>
      </c>
    </row>
    <row r="46" spans="1:8" ht="30" customHeight="1">
      <c r="A46" s="53" t="s">
        <v>19</v>
      </c>
      <c r="B46" s="53"/>
      <c r="G46" s="14" t="s">
        <v>20</v>
      </c>
      <c r="H46">
        <v>0</v>
      </c>
    </row>
    <row r="47" spans="1:8" ht="66" customHeight="1">
      <c r="A47" s="55" t="s">
        <v>80</v>
      </c>
      <c r="B47" s="55"/>
      <c r="G47" s="14" t="s">
        <v>5</v>
      </c>
      <c r="H47">
        <v>1</v>
      </c>
    </row>
    <row r="48" spans="7:8" ht="12" customHeight="1">
      <c r="G48" s="14" t="s">
        <v>21</v>
      </c>
      <c r="H48">
        <v>2</v>
      </c>
    </row>
    <row r="49" spans="7:8" ht="30" customHeight="1">
      <c r="G49" s="14" t="s">
        <v>22</v>
      </c>
      <c r="H49">
        <v>3</v>
      </c>
    </row>
    <row r="50" spans="7:8" ht="30" customHeight="1">
      <c r="G50" s="14" t="s">
        <v>23</v>
      </c>
      <c r="H50">
        <v>4</v>
      </c>
    </row>
    <row r="51" spans="7:8" ht="30" customHeight="1">
      <c r="G51" s="14" t="s">
        <v>24</v>
      </c>
      <c r="H51">
        <v>5</v>
      </c>
    </row>
    <row r="53" spans="7:8" ht="30" customHeight="1">
      <c r="G53" s="14" t="s">
        <v>126</v>
      </c>
      <c r="H53" t="s">
        <v>127</v>
      </c>
    </row>
    <row r="54" spans="7:8" ht="30" customHeight="1">
      <c r="G54" s="14" t="s">
        <v>25</v>
      </c>
      <c r="H54">
        <v>1</v>
      </c>
    </row>
    <row r="55" spans="7:8" ht="30" customHeight="1">
      <c r="G55" s="14" t="s">
        <v>26</v>
      </c>
      <c r="H55">
        <v>2</v>
      </c>
    </row>
    <row r="56" spans="7:8" ht="30" customHeight="1">
      <c r="G56" s="14" t="s">
        <v>10</v>
      </c>
      <c r="H56">
        <v>3</v>
      </c>
    </row>
    <row r="57" spans="7:8" ht="30" customHeight="1">
      <c r="G57" s="14" t="s">
        <v>27</v>
      </c>
      <c r="H57">
        <v>4</v>
      </c>
    </row>
    <row r="58" spans="7:8" ht="30" customHeight="1">
      <c r="G58" s="14" t="s">
        <v>28</v>
      </c>
      <c r="H58">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$G$45:$G$51</formula1>
    </dataValidation>
    <dataValidation type="list" operator="equal" allowBlank="1" showInputMessage="1" showErrorMessage="1" promptTitle="Impatto" prompt="Selezionare una delle possibili opzioni dal menu a tendina" sqref="B38">
      <formula1>$G$53:$G$58</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37</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135</v>
      </c>
      <c r="G7" s="11" t="s">
        <v>131</v>
      </c>
      <c r="H7">
        <v>2</v>
      </c>
    </row>
    <row r="8" spans="1:8" ht="30" customHeight="1">
      <c r="A8" s="12" t="s">
        <v>132</v>
      </c>
      <c r="B8" s="13">
        <f>VLOOKUP(B7,G5:H10,2,0)</f>
        <v>4</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149</v>
      </c>
      <c r="G13" s="14" t="s">
        <v>126</v>
      </c>
      <c r="H13" t="s">
        <v>127</v>
      </c>
    </row>
    <row r="14" spans="1:8" ht="30" customHeight="1">
      <c r="A14" s="17" t="s">
        <v>132</v>
      </c>
      <c r="B14" s="13">
        <f>VLOOKUP(B13,G17:H20,2,0)</f>
        <v>3</v>
      </c>
      <c r="G14" s="14" t="s">
        <v>142</v>
      </c>
      <c r="H14">
        <v>2</v>
      </c>
    </row>
    <row r="15" spans="1:8" ht="30" customHeight="1">
      <c r="A15" s="50" t="s">
        <v>143</v>
      </c>
      <c r="B15" s="50"/>
      <c r="G15" s="14" t="s">
        <v>137</v>
      </c>
      <c r="H15">
        <v>5</v>
      </c>
    </row>
    <row r="16" spans="1:2" ht="39" customHeight="1">
      <c r="A16" s="20" t="s">
        <v>144</v>
      </c>
      <c r="B16" s="10" t="s">
        <v>145</v>
      </c>
    </row>
    <row r="17" spans="1:8" ht="30" customHeight="1">
      <c r="A17" s="21" t="s">
        <v>132</v>
      </c>
      <c r="B17" s="22">
        <f>VLOOKUP(B16,G22:H25,2,0)</f>
        <v>5</v>
      </c>
      <c r="G17" s="14" t="s">
        <v>126</v>
      </c>
      <c r="H17" t="s">
        <v>127</v>
      </c>
    </row>
    <row r="18" spans="1:8" ht="30" customHeight="1">
      <c r="A18" s="50" t="s">
        <v>146</v>
      </c>
      <c r="B18" s="50"/>
      <c r="G18" s="23" t="s">
        <v>141</v>
      </c>
      <c r="H18">
        <v>1</v>
      </c>
    </row>
    <row r="19" spans="1:8" ht="30" customHeight="1">
      <c r="A19" s="24" t="s">
        <v>147</v>
      </c>
      <c r="B19" s="10" t="s">
        <v>162</v>
      </c>
      <c r="G19" s="23" t="s">
        <v>149</v>
      </c>
      <c r="H19">
        <v>3</v>
      </c>
    </row>
    <row r="20" spans="1:8" ht="30" customHeight="1">
      <c r="A20" s="21" t="s">
        <v>132</v>
      </c>
      <c r="B20" s="22">
        <f>VLOOKUP(B19,G27:H29,2,0)</f>
        <v>5</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3.8333333333333335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12</v>
      </c>
      <c r="G29" s="23" t="s">
        <v>162</v>
      </c>
      <c r="H29">
        <v>5</v>
      </c>
    </row>
    <row r="30" spans="1:2" ht="30" customHeight="1">
      <c r="A30" s="21" t="s">
        <v>132</v>
      </c>
      <c r="B30" s="22">
        <f>VLOOKUP(B29,G38:H43,2,0)</f>
        <v>2</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5</v>
      </c>
      <c r="G35" s="23" t="s">
        <v>6</v>
      </c>
      <c r="H35">
        <v>4</v>
      </c>
    </row>
    <row r="36" spans="1:8" ht="30" customHeight="1">
      <c r="A36" s="21" t="s">
        <v>132</v>
      </c>
      <c r="B36" s="22">
        <f>VLOOKUP(B35,G48:H54,2,0)</f>
        <v>1</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1.75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6.708333333333334</v>
      </c>
    </row>
    <row r="45" spans="1:2" ht="30" customHeight="1">
      <c r="A45" s="31"/>
      <c r="B45" s="32"/>
    </row>
    <row r="46" spans="1:2" ht="30" customHeight="1">
      <c r="A46" s="53" t="s">
        <v>19</v>
      </c>
      <c r="B46" s="53"/>
    </row>
    <row r="47" spans="1:2" ht="68.25" customHeight="1">
      <c r="A47" s="55" t="s">
        <v>87</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'10'!#REF!</formula1>
    </dataValidation>
    <dataValidation type="list" operator="equal" allowBlank="1" showInputMessage="1" showErrorMessage="1" promptTitle="Criterio" prompt="Selezionare una delle possibili opzioni dal menu a tendina" sqref="B7">
      <formula1>'10'!#REF!</formula1>
    </dataValidation>
    <dataValidation type="list" operator="equal" allowBlank="1" showInputMessage="1" showErrorMessage="1" promptTitle="Criterio" prompt="Selezionare una delle possibili opzioni dal menu a tendina" sqref="B10">
      <formula1>'10'!#REF!</formula1>
    </dataValidation>
    <dataValidation type="list" operator="equal" allowBlank="1" showInputMessage="1" showErrorMessage="1" promptTitle="Criterio" prompt="Selezionare una delle possibili opzioni dal menu a tendina" sqref="B13">
      <formula1>'10'!#REF!</formula1>
    </dataValidation>
    <dataValidation type="list" operator="equal" allowBlank="1" showInputMessage="1" showErrorMessage="1" promptTitle="Criterio" prompt="Selezionare una delle possibili opzioni dal menu a tendina" sqref="B16">
      <formula1>'10'!#REF!</formula1>
    </dataValidation>
    <dataValidation type="list" operator="equal" allowBlank="1" showInputMessage="1" showErrorMessage="1" promptTitle="Criterio" prompt="Selezionare una delle possibili opzioni dal menu a tendina" sqref="B19">
      <formula1>'10'!#REF!</formula1>
    </dataValidation>
    <dataValidation type="list" operator="equal" allowBlank="1" showInputMessage="1" showErrorMessage="1" promptTitle="Criterio" prompt="Selezionare una delle possibili opzioni dal menu a tendina" sqref="B22">
      <formula1>'10'!#REF!</formula1>
    </dataValidation>
    <dataValidation type="list" operator="equal" allowBlank="1" showInputMessage="1" showErrorMessage="1" promptTitle="Impatto" prompt="Selezionare una delle possibili opzioni dal menu a tendina" sqref="B29">
      <formula1>'10'!#REF!</formula1>
    </dataValidation>
    <dataValidation type="list" operator="equal" allowBlank="1" showInputMessage="1" showErrorMessage="1" promptTitle="Impatto" prompt="Selezionare una delle possibili opzioni dal menu a tendina" sqref="B32">
      <formula1>'10'!#REF!</formula1>
    </dataValidation>
    <dataValidation type="list" operator="equal" allowBlank="1" showInputMessage="1" showErrorMessage="1" promptTitle="Impatto" prompt="Selezionare una delle possibili opzioni dal menu a tendina" sqref="B35">
      <formula1>'10'!#REF!</formula1>
    </dataValidation>
    <dataValidation type="list" operator="equal" allowBlank="1" showInputMessage="1" showErrorMessage="1" promptTitle="Impatto" prompt="Selezionare una delle possibili opzioni dal menu a tendina" sqref="B38">
      <formula1>'10'!#REF!</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38</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131</v>
      </c>
      <c r="G7" s="11" t="s">
        <v>131</v>
      </c>
      <c r="H7">
        <v>2</v>
      </c>
    </row>
    <row r="8" spans="1:8" ht="30" customHeight="1">
      <c r="A8" s="12" t="s">
        <v>132</v>
      </c>
      <c r="B8" s="13">
        <f>VLOOKUP(B7,G5:H10,2,0)</f>
        <v>2</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156</v>
      </c>
    </row>
    <row r="17" spans="1:8" ht="30" customHeight="1">
      <c r="A17" s="21" t="s">
        <v>132</v>
      </c>
      <c r="B17" s="22">
        <f>VLOOKUP(B16,G22:H25,2,0)</f>
        <v>3</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2.1666666666666665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28</v>
      </c>
      <c r="G38" s="14" t="s">
        <v>126</v>
      </c>
      <c r="H38" t="s">
        <v>127</v>
      </c>
    </row>
    <row r="39" spans="1:8" ht="30" customHeight="1">
      <c r="A39" s="21" t="s">
        <v>132</v>
      </c>
      <c r="B39" s="22">
        <f>VLOOKUP(B38,G56:H61,2,0)</f>
        <v>5</v>
      </c>
      <c r="G39" s="14" t="s">
        <v>161</v>
      </c>
      <c r="H39">
        <v>1</v>
      </c>
    </row>
    <row r="40" spans="1:8" ht="30" customHeight="1">
      <c r="A40" s="28" t="s">
        <v>11</v>
      </c>
      <c r="B40" s="26">
        <f>_xlfn.IFERROR((B30+B33+B36+B39)/4,"-")</f>
        <v>1.75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3.7916666666666665</v>
      </c>
    </row>
    <row r="45" spans="1:2" ht="30" customHeight="1">
      <c r="A45" s="31"/>
      <c r="B45" s="32"/>
    </row>
    <row r="46" spans="1:2" ht="30" customHeight="1">
      <c r="A46" s="53" t="s">
        <v>19</v>
      </c>
      <c r="B46" s="53"/>
    </row>
    <row r="47" spans="1:2" ht="69" customHeight="1">
      <c r="A47" s="55" t="s">
        <v>88</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A48" sqref="A48"/>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39</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131</v>
      </c>
      <c r="G7" s="11" t="s">
        <v>131</v>
      </c>
      <c r="H7">
        <v>2</v>
      </c>
    </row>
    <row r="8" spans="1:8" ht="30" customHeight="1">
      <c r="A8" s="12" t="s">
        <v>132</v>
      </c>
      <c r="B8" s="13">
        <f>VLOOKUP(B7,G5:H10,2,0)</f>
        <v>2</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156</v>
      </c>
    </row>
    <row r="17" spans="1:8" ht="30" customHeight="1">
      <c r="A17" s="21" t="s">
        <v>132</v>
      </c>
      <c r="B17" s="22">
        <f>VLOOKUP(B16,G22:H25,2,0)</f>
        <v>3</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2.1666666666666665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26</v>
      </c>
      <c r="G38" s="14" t="s">
        <v>126</v>
      </c>
      <c r="H38" t="s">
        <v>127</v>
      </c>
    </row>
    <row r="39" spans="1:8" ht="30" customHeight="1">
      <c r="A39" s="21" t="s">
        <v>132</v>
      </c>
      <c r="B39" s="22">
        <f>VLOOKUP(B38,G56:H61,2,0)</f>
        <v>2</v>
      </c>
      <c r="G39" s="14" t="s">
        <v>161</v>
      </c>
      <c r="H39">
        <v>1</v>
      </c>
    </row>
    <row r="40" spans="1:8" ht="30" customHeight="1">
      <c r="A40" s="28" t="s">
        <v>11</v>
      </c>
      <c r="B40" s="26">
        <f>_xlfn.IFERROR((B30+B33+B36+B39)/4,"-")</f>
        <v>1</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2.1666666666666665</v>
      </c>
    </row>
    <row r="45" spans="1:2" ht="30" customHeight="1">
      <c r="A45" s="31"/>
      <c r="B45" s="32"/>
    </row>
    <row r="46" spans="1:2" ht="30" customHeight="1">
      <c r="A46" s="53" t="s">
        <v>19</v>
      </c>
      <c r="B46" s="53"/>
    </row>
    <row r="47" spans="1:2" ht="66.75" customHeight="1">
      <c r="A47" s="55" t="s">
        <v>89</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A47" sqref="A47:B47"/>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40</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133</v>
      </c>
      <c r="G7" s="11" t="s">
        <v>131</v>
      </c>
      <c r="H7">
        <v>2</v>
      </c>
    </row>
    <row r="8" spans="1:8" ht="30" customHeight="1">
      <c r="A8" s="12" t="s">
        <v>132</v>
      </c>
      <c r="B8" s="13">
        <f>VLOOKUP(B7,G5:H10,2,0)</f>
        <v>3</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145</v>
      </c>
    </row>
    <row r="17" spans="1:8" ht="30" customHeight="1">
      <c r="A17" s="21" t="s">
        <v>132</v>
      </c>
      <c r="B17" s="22">
        <f>VLOOKUP(B16,G22:H25,2,0)</f>
        <v>5</v>
      </c>
      <c r="G17" s="14" t="s">
        <v>126</v>
      </c>
      <c r="H17" t="s">
        <v>127</v>
      </c>
    </row>
    <row r="18" spans="1:8" ht="30" customHeight="1">
      <c r="A18" s="50" t="s">
        <v>146</v>
      </c>
      <c r="B18" s="50"/>
      <c r="G18" s="23" t="s">
        <v>141</v>
      </c>
      <c r="H18">
        <v>1</v>
      </c>
    </row>
    <row r="19" spans="1:8" ht="30" customHeight="1">
      <c r="A19" s="24" t="s">
        <v>147</v>
      </c>
      <c r="B19" s="10" t="s">
        <v>162</v>
      </c>
      <c r="G19" s="23" t="s">
        <v>149</v>
      </c>
      <c r="H19">
        <v>3</v>
      </c>
    </row>
    <row r="20" spans="1:8" ht="30" customHeight="1">
      <c r="A20" s="21" t="s">
        <v>132</v>
      </c>
      <c r="B20" s="22">
        <f>VLOOKUP(B19,G27:H29,2,0)</f>
        <v>5</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3.3333333333333335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26</v>
      </c>
      <c r="G38" s="14" t="s">
        <v>126</v>
      </c>
      <c r="H38" t="s">
        <v>127</v>
      </c>
    </row>
    <row r="39" spans="1:8" ht="30" customHeight="1">
      <c r="A39" s="21" t="s">
        <v>132</v>
      </c>
      <c r="B39" s="22">
        <f>VLOOKUP(B38,G56:H61,2,0)</f>
        <v>2</v>
      </c>
      <c r="G39" s="14" t="s">
        <v>161</v>
      </c>
      <c r="H39">
        <v>1</v>
      </c>
    </row>
    <row r="40" spans="1:8" ht="30" customHeight="1">
      <c r="A40" s="28" t="s">
        <v>11</v>
      </c>
      <c r="B40" s="26">
        <f>_xlfn.IFERROR((B30+B33+B36+B39)/4,"-")</f>
        <v>1</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3.3333333333333335</v>
      </c>
    </row>
    <row r="45" spans="1:2" ht="30" customHeight="1">
      <c r="A45" s="31"/>
      <c r="B45" s="32"/>
    </row>
    <row r="46" spans="1:2" ht="30" customHeight="1">
      <c r="A46" s="53" t="s">
        <v>19</v>
      </c>
      <c r="B46" s="53"/>
    </row>
    <row r="47" spans="1:2" ht="84" customHeight="1">
      <c r="A47" s="55" t="s">
        <v>90</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A3" sqref="A3:B3"/>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41</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135</v>
      </c>
      <c r="G7" s="11" t="s">
        <v>131</v>
      </c>
      <c r="H7">
        <v>2</v>
      </c>
    </row>
    <row r="8" spans="1:8" ht="30" customHeight="1">
      <c r="A8" s="12" t="s">
        <v>132</v>
      </c>
      <c r="B8" s="13">
        <f>VLOOKUP(B7,G5:H10,2,0)</f>
        <v>4</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156</v>
      </c>
    </row>
    <row r="17" spans="1:8" ht="30" customHeight="1">
      <c r="A17" s="21" t="s">
        <v>132</v>
      </c>
      <c r="B17" s="22">
        <f>VLOOKUP(B16,G22:H25,2,0)</f>
        <v>3</v>
      </c>
      <c r="G17" s="14" t="s">
        <v>126</v>
      </c>
      <c r="H17" t="s">
        <v>127</v>
      </c>
    </row>
    <row r="18" spans="1:8" ht="30" customHeight="1">
      <c r="A18" s="50" t="s">
        <v>146</v>
      </c>
      <c r="B18" s="50"/>
      <c r="G18" s="23" t="s">
        <v>141</v>
      </c>
      <c r="H18">
        <v>1</v>
      </c>
    </row>
    <row r="19" spans="1:8" ht="30" customHeight="1">
      <c r="A19" s="24" t="s">
        <v>147</v>
      </c>
      <c r="B19" s="10" t="s">
        <v>162</v>
      </c>
      <c r="G19" s="23" t="s">
        <v>149</v>
      </c>
      <c r="H19">
        <v>3</v>
      </c>
    </row>
    <row r="20" spans="1:8" ht="30" customHeight="1">
      <c r="A20" s="21" t="s">
        <v>132</v>
      </c>
      <c r="B20" s="22">
        <f>VLOOKUP(B19,G27:H29,2,0)</f>
        <v>5</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3.1666666666666665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1.25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3.958333333333333</v>
      </c>
    </row>
    <row r="45" spans="1:2" ht="30" customHeight="1">
      <c r="A45" s="31"/>
      <c r="B45" s="32"/>
    </row>
    <row r="46" spans="1:2" ht="30" customHeight="1">
      <c r="A46" s="53" t="s">
        <v>19</v>
      </c>
      <c r="B46" s="53"/>
    </row>
    <row r="47" spans="1:2" ht="51.75" customHeight="1">
      <c r="A47" s="55" t="s">
        <v>91</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1" r:id="rId1"/>
  <rowBreaks count="1" manualBreakCount="1">
    <brk id="26" max="255" man="1"/>
  </rowBreaks>
  <colBreaks count="1" manualBreakCount="1">
    <brk id="2"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42</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138</v>
      </c>
      <c r="G7" s="11" t="s">
        <v>131</v>
      </c>
      <c r="H7">
        <v>2</v>
      </c>
    </row>
    <row r="8" spans="1:8" ht="30" customHeight="1">
      <c r="A8" s="12" t="s">
        <v>132</v>
      </c>
      <c r="B8" s="13">
        <f>VLOOKUP(B7,G5:H10,2,0)</f>
        <v>5</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145</v>
      </c>
    </row>
    <row r="17" spans="1:8" ht="30" customHeight="1">
      <c r="A17" s="21" t="s">
        <v>132</v>
      </c>
      <c r="B17" s="22">
        <f>VLOOKUP(B16,G22:H25,2,0)</f>
        <v>5</v>
      </c>
      <c r="G17" s="14" t="s">
        <v>126</v>
      </c>
      <c r="H17" t="s">
        <v>127</v>
      </c>
    </row>
    <row r="18" spans="1:8" ht="30" customHeight="1">
      <c r="A18" s="50" t="s">
        <v>146</v>
      </c>
      <c r="B18" s="50"/>
      <c r="G18" s="23" t="s">
        <v>141</v>
      </c>
      <c r="H18">
        <v>1</v>
      </c>
    </row>
    <row r="19" spans="1:8" ht="30" customHeight="1">
      <c r="A19" s="24" t="s">
        <v>147</v>
      </c>
      <c r="B19" s="10" t="s">
        <v>162</v>
      </c>
      <c r="G19" s="23" t="s">
        <v>149</v>
      </c>
      <c r="H19">
        <v>3</v>
      </c>
    </row>
    <row r="20" spans="1:8" ht="30" customHeight="1">
      <c r="A20" s="21" t="s">
        <v>132</v>
      </c>
      <c r="B20" s="22">
        <f>VLOOKUP(B19,G27:H29,2,0)</f>
        <v>5</v>
      </c>
      <c r="G20" s="23" t="s">
        <v>150</v>
      </c>
      <c r="H20">
        <v>5</v>
      </c>
    </row>
    <row r="21" spans="1:2" ht="30" customHeight="1">
      <c r="A21" s="50" t="s">
        <v>151</v>
      </c>
      <c r="B21" s="50"/>
    </row>
    <row r="22" spans="1:8" ht="30" customHeight="1">
      <c r="A22" s="24" t="s">
        <v>152</v>
      </c>
      <c r="B22" s="10" t="s">
        <v>1</v>
      </c>
      <c r="G22" s="14" t="s">
        <v>126</v>
      </c>
      <c r="H22" t="s">
        <v>127</v>
      </c>
    </row>
    <row r="23" spans="1:8" ht="30" customHeight="1">
      <c r="A23" s="21" t="s">
        <v>132</v>
      </c>
      <c r="B23" s="22">
        <f>VLOOKUP(B22,G31:H36,2,0)</f>
        <v>2</v>
      </c>
      <c r="G23" s="23" t="s">
        <v>154</v>
      </c>
      <c r="H23">
        <v>1</v>
      </c>
    </row>
    <row r="24" spans="1:8" ht="30" customHeight="1">
      <c r="A24" s="25" t="s">
        <v>155</v>
      </c>
      <c r="B24" s="26">
        <f>_xlfn.IFERROR((B8+B11+B14+B17+B20+B23)/6,"-")</f>
        <v>3.8333333333333335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1.25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4.791666666666667</v>
      </c>
    </row>
    <row r="45" spans="1:2" ht="30" customHeight="1">
      <c r="A45" s="31"/>
      <c r="B45" s="32"/>
    </row>
    <row r="46" spans="1:2" ht="30" customHeight="1">
      <c r="A46" s="53" t="s">
        <v>19</v>
      </c>
      <c r="B46" s="53"/>
    </row>
    <row r="47" spans="1:2" ht="69" customHeight="1">
      <c r="A47" s="55" t="s">
        <v>92</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16.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43</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133</v>
      </c>
      <c r="G7" s="11" t="s">
        <v>131</v>
      </c>
      <c r="H7">
        <v>2</v>
      </c>
    </row>
    <row r="8" spans="1:8" ht="30" customHeight="1">
      <c r="A8" s="12" t="s">
        <v>132</v>
      </c>
      <c r="B8" s="13">
        <f>VLOOKUP(B7,G5:H10,2,0)</f>
        <v>3</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156</v>
      </c>
    </row>
    <row r="17" spans="1:8" ht="30" customHeight="1">
      <c r="A17" s="21" t="s">
        <v>132</v>
      </c>
      <c r="B17" s="22">
        <f>VLOOKUP(B16,G22:H25,2,0)</f>
        <v>3</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3</v>
      </c>
      <c r="G22" s="14" t="s">
        <v>126</v>
      </c>
      <c r="H22" t="s">
        <v>127</v>
      </c>
    </row>
    <row r="23" spans="1:8" ht="30" customHeight="1">
      <c r="A23" s="21" t="s">
        <v>132</v>
      </c>
      <c r="B23" s="22">
        <f>VLOOKUP(B22,G31:H36,2,0)</f>
        <v>3</v>
      </c>
      <c r="G23" s="23" t="s">
        <v>154</v>
      </c>
      <c r="H23">
        <v>1</v>
      </c>
    </row>
    <row r="24" spans="1:8" ht="30" customHeight="1">
      <c r="A24" s="25" t="s">
        <v>155</v>
      </c>
      <c r="B24" s="26">
        <f>_xlfn.IFERROR((B8+B11+B14+B17+B20+B23)/6,"-")</f>
        <v>2.6666666666666665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26</v>
      </c>
      <c r="G38" s="14" t="s">
        <v>126</v>
      </c>
      <c r="H38" t="s">
        <v>127</v>
      </c>
    </row>
    <row r="39" spans="1:8" ht="30" customHeight="1">
      <c r="A39" s="21" t="s">
        <v>132</v>
      </c>
      <c r="B39" s="22">
        <f>VLOOKUP(B38,G56:H61,2,0)</f>
        <v>2</v>
      </c>
      <c r="G39" s="14" t="s">
        <v>161</v>
      </c>
      <c r="H39">
        <v>1</v>
      </c>
    </row>
    <row r="40" spans="1:8" ht="30" customHeight="1">
      <c r="A40" s="28" t="s">
        <v>11</v>
      </c>
      <c r="B40" s="26">
        <f>_xlfn.IFERROR((B30+B33+B36+B39)/4,"-")</f>
        <v>1</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2.6666666666666665</v>
      </c>
    </row>
    <row r="45" spans="1:2" ht="30" customHeight="1">
      <c r="A45" s="31"/>
      <c r="B45" s="32"/>
    </row>
    <row r="46" spans="1:2" ht="30" customHeight="1">
      <c r="A46" s="53" t="s">
        <v>19</v>
      </c>
      <c r="B46" s="53"/>
    </row>
    <row r="47" spans="1:2" ht="84" customHeight="1">
      <c r="A47" s="55" t="s">
        <v>93</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17.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44</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135</v>
      </c>
      <c r="G7" s="11" t="s">
        <v>131</v>
      </c>
      <c r="H7">
        <v>2</v>
      </c>
    </row>
    <row r="8" spans="1:8" ht="30" customHeight="1">
      <c r="A8" s="12" t="s">
        <v>132</v>
      </c>
      <c r="B8" s="13">
        <f>VLOOKUP(B7,G5:H10,2,0)</f>
        <v>4</v>
      </c>
      <c r="G8" s="14" t="s">
        <v>133</v>
      </c>
      <c r="H8">
        <v>3</v>
      </c>
    </row>
    <row r="9" spans="1:8" ht="30" customHeight="1">
      <c r="A9" s="50" t="s">
        <v>134</v>
      </c>
      <c r="B9" s="50"/>
      <c r="G9" s="14" t="s">
        <v>135</v>
      </c>
      <c r="H9">
        <v>4</v>
      </c>
    </row>
    <row r="10" spans="1:8" ht="30" customHeight="1">
      <c r="A10" s="15" t="s">
        <v>136</v>
      </c>
      <c r="B10" s="16" t="s">
        <v>142</v>
      </c>
      <c r="G10" s="14" t="s">
        <v>138</v>
      </c>
      <c r="H10">
        <v>5</v>
      </c>
    </row>
    <row r="11" spans="1:2" ht="30" customHeight="1">
      <c r="A11" s="17" t="s">
        <v>132</v>
      </c>
      <c r="B11" s="13">
        <f>VLOOKUP(B10,G13:H15,2,0)</f>
        <v>2</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154</v>
      </c>
    </row>
    <row r="17" spans="1:8" ht="30" customHeight="1">
      <c r="A17" s="21" t="s">
        <v>132</v>
      </c>
      <c r="B17" s="22">
        <f>VLOOKUP(B16,G22:H25,2,0)</f>
        <v>1</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v>
      </c>
      <c r="G22" s="14" t="s">
        <v>126</v>
      </c>
      <c r="H22" t="s">
        <v>127</v>
      </c>
    </row>
    <row r="23" spans="1:8" ht="30" customHeight="1">
      <c r="A23" s="21" t="s">
        <v>132</v>
      </c>
      <c r="B23" s="22">
        <f>VLOOKUP(B22,G31:H36,2,0)</f>
        <v>2</v>
      </c>
      <c r="G23" s="23" t="s">
        <v>154</v>
      </c>
      <c r="H23">
        <v>1</v>
      </c>
    </row>
    <row r="24" spans="1:8" ht="30" customHeight="1">
      <c r="A24" s="25" t="s">
        <v>155</v>
      </c>
      <c r="B24" s="26">
        <f>_xlfn.IFERROR((B8+B11+B14+B17+B20+B23)/6,"-")</f>
        <v>1.8333333333333333</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17</v>
      </c>
      <c r="G29" s="23" t="s">
        <v>162</v>
      </c>
      <c r="H29">
        <v>5</v>
      </c>
    </row>
    <row r="30" spans="1:2" ht="30" customHeight="1">
      <c r="A30" s="21" t="s">
        <v>132</v>
      </c>
      <c r="B30" s="22">
        <f>VLOOKUP(B29,G38:H43,2,0)</f>
        <v>5</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2.25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4.125</v>
      </c>
    </row>
    <row r="45" spans="1:2" ht="30" customHeight="1">
      <c r="A45" s="31"/>
      <c r="B45" s="32"/>
    </row>
    <row r="46" spans="1:2" ht="30" customHeight="1">
      <c r="A46" s="53" t="s">
        <v>19</v>
      </c>
      <c r="B46" s="53"/>
    </row>
    <row r="47" spans="1:2" ht="81" customHeight="1">
      <c r="A47" s="55" t="s">
        <v>94</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45</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131</v>
      </c>
      <c r="G7" s="11" t="s">
        <v>131</v>
      </c>
      <c r="H7">
        <v>2</v>
      </c>
    </row>
    <row r="8" spans="1:8" ht="30" customHeight="1">
      <c r="A8" s="12" t="s">
        <v>132</v>
      </c>
      <c r="B8" s="13">
        <f>VLOOKUP(B7,G5:H10,2,0)</f>
        <v>2</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149</v>
      </c>
      <c r="G13" s="14" t="s">
        <v>126</v>
      </c>
      <c r="H13" t="s">
        <v>127</v>
      </c>
    </row>
    <row r="14" spans="1:8" ht="30" customHeight="1">
      <c r="A14" s="17" t="s">
        <v>132</v>
      </c>
      <c r="B14" s="13">
        <f>VLOOKUP(B13,G17:H20,2,0)</f>
        <v>3</v>
      </c>
      <c r="G14" s="14" t="s">
        <v>142</v>
      </c>
      <c r="H14">
        <v>2</v>
      </c>
    </row>
    <row r="15" spans="1:8" ht="30" customHeight="1">
      <c r="A15" s="50" t="s">
        <v>143</v>
      </c>
      <c r="B15" s="50"/>
      <c r="G15" s="14" t="s">
        <v>137</v>
      </c>
      <c r="H15">
        <v>5</v>
      </c>
    </row>
    <row r="16" spans="1:2" ht="39" customHeight="1">
      <c r="A16" s="20" t="s">
        <v>144</v>
      </c>
      <c r="B16" s="10" t="s">
        <v>154</v>
      </c>
    </row>
    <row r="17" spans="1:8" ht="30" customHeight="1">
      <c r="A17" s="21" t="s">
        <v>132</v>
      </c>
      <c r="B17" s="22">
        <f>VLOOKUP(B16,G22:H25,2,0)</f>
        <v>1</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2.1666666666666665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26</v>
      </c>
      <c r="G38" s="14" t="s">
        <v>126</v>
      </c>
      <c r="H38" t="s">
        <v>127</v>
      </c>
    </row>
    <row r="39" spans="1:8" ht="30" customHeight="1">
      <c r="A39" s="21" t="s">
        <v>132</v>
      </c>
      <c r="B39" s="22">
        <f>VLOOKUP(B38,G56:H61,2,0)</f>
        <v>2</v>
      </c>
      <c r="G39" s="14" t="s">
        <v>161</v>
      </c>
      <c r="H39">
        <v>1</v>
      </c>
    </row>
    <row r="40" spans="1:8" ht="30" customHeight="1">
      <c r="A40" s="28" t="s">
        <v>11</v>
      </c>
      <c r="B40" s="26">
        <f>_xlfn.IFERROR((B30+B33+B36+B39)/4,"-")</f>
        <v>1</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2.1666666666666665</v>
      </c>
    </row>
    <row r="45" spans="1:2" ht="30" customHeight="1">
      <c r="A45" s="31"/>
      <c r="B45" s="32"/>
    </row>
    <row r="46" spans="1:2" ht="30" customHeight="1">
      <c r="A46" s="53" t="s">
        <v>19</v>
      </c>
      <c r="B46" s="53"/>
    </row>
    <row r="47" spans="1:2" ht="40.5" customHeight="1">
      <c r="A47" s="55" t="s">
        <v>95</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1" r:id="rId1"/>
  <rowBreaks count="1" manualBreakCount="1">
    <brk id="26" max="255" man="1"/>
  </rowBreaks>
  <colBreaks count="1" manualBreakCount="1">
    <brk id="2"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46</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135</v>
      </c>
      <c r="G7" s="11" t="s">
        <v>131</v>
      </c>
      <c r="H7">
        <v>2</v>
      </c>
    </row>
    <row r="8" spans="1:8" ht="30" customHeight="1">
      <c r="A8" s="12" t="s">
        <v>132</v>
      </c>
      <c r="B8" s="13">
        <f>VLOOKUP(B7,G5:H10,2,0)</f>
        <v>4</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156</v>
      </c>
    </row>
    <row r="17" spans="1:8" ht="30" customHeight="1">
      <c r="A17" s="21" t="s">
        <v>132</v>
      </c>
      <c r="B17" s="22">
        <f>VLOOKUP(B16,G22:H25,2,0)</f>
        <v>3</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3</v>
      </c>
      <c r="G22" s="14" t="s">
        <v>126</v>
      </c>
      <c r="H22" t="s">
        <v>127</v>
      </c>
    </row>
    <row r="23" spans="1:8" ht="30" customHeight="1">
      <c r="A23" s="21" t="s">
        <v>132</v>
      </c>
      <c r="B23" s="22">
        <f>VLOOKUP(B22,G31:H36,2,0)</f>
        <v>3</v>
      </c>
      <c r="G23" s="23" t="s">
        <v>154</v>
      </c>
      <c r="H23">
        <v>1</v>
      </c>
    </row>
    <row r="24" spans="1:8" ht="30" customHeight="1">
      <c r="A24" s="25" t="s">
        <v>155</v>
      </c>
      <c r="B24" s="26">
        <f>_xlfn.IFERROR((B8+B11+B14+B17+B20+B23)/6,"-")</f>
        <v>2.8333333333333335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1.25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3.541666666666667</v>
      </c>
    </row>
    <row r="45" spans="1:2" ht="30" customHeight="1">
      <c r="A45" s="31"/>
      <c r="B45" s="32"/>
    </row>
    <row r="46" spans="1:2" ht="30" customHeight="1">
      <c r="A46" s="53" t="s">
        <v>19</v>
      </c>
      <c r="B46" s="53"/>
    </row>
    <row r="47" spans="1:2" ht="40.5" customHeight="1">
      <c r="A47" s="55" t="s">
        <v>95</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1" r:id="rId1"/>
  <rowBreaks count="1" manualBreakCount="1">
    <brk id="26" max="255" man="1"/>
  </rowBreaks>
  <colBreaks count="1" manualBreakCount="1">
    <brk id="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H61"/>
  <sheetViews>
    <sheetView tabSelected="1" zoomScale="95" zoomScaleNormal="95" workbookViewId="0" topLeftCell="A1">
      <selection activeCell="E10" sqref="E10"/>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29</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135</v>
      </c>
      <c r="G7" s="11" t="s">
        <v>131</v>
      </c>
      <c r="H7">
        <v>2</v>
      </c>
    </row>
    <row r="8" spans="1:8" ht="30" customHeight="1">
      <c r="A8" s="12" t="s">
        <v>132</v>
      </c>
      <c r="B8" s="13">
        <f>VLOOKUP(B7,G5:H10,2,0)</f>
        <v>4</v>
      </c>
      <c r="G8" s="14" t="s">
        <v>133</v>
      </c>
      <c r="H8">
        <v>3</v>
      </c>
    </row>
    <row r="9" spans="1:8" ht="30" customHeight="1">
      <c r="A9" s="50" t="s">
        <v>134</v>
      </c>
      <c r="B9" s="50"/>
      <c r="G9" s="14" t="s">
        <v>135</v>
      </c>
      <c r="H9">
        <v>4</v>
      </c>
    </row>
    <row r="10" spans="1:8" ht="30" customHeight="1">
      <c r="A10" s="15" t="s">
        <v>136</v>
      </c>
      <c r="B10" s="16" t="s">
        <v>142</v>
      </c>
      <c r="G10" s="14" t="s">
        <v>138</v>
      </c>
      <c r="H10">
        <v>5</v>
      </c>
    </row>
    <row r="11" spans="1:2" ht="30" customHeight="1">
      <c r="A11" s="17" t="s">
        <v>132</v>
      </c>
      <c r="B11" s="13">
        <f>VLOOKUP(B10,G13:H15,2,0)</f>
        <v>2</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156</v>
      </c>
    </row>
    <row r="17" spans="1:8" ht="30" customHeight="1">
      <c r="A17" s="21" t="s">
        <v>132</v>
      </c>
      <c r="B17" s="22">
        <f>VLOOKUP(B16,G22:H25,2,0)</f>
        <v>3</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2</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1.25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2.5</v>
      </c>
    </row>
    <row r="45" spans="1:2" ht="30" customHeight="1">
      <c r="A45" s="31"/>
      <c r="B45" s="32"/>
    </row>
    <row r="46" spans="1:2" ht="30" customHeight="1">
      <c r="A46" s="53" t="s">
        <v>19</v>
      </c>
      <c r="B46" s="53"/>
    </row>
    <row r="47" spans="1:2" ht="61.5" customHeight="1">
      <c r="A47" s="55" t="s">
        <v>81</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1" r:id="rId1"/>
  <rowBreaks count="1" manualBreakCount="1">
    <brk id="26" max="255" man="1"/>
  </rowBreaks>
  <colBreaks count="1" manualBreakCount="1">
    <brk id="2" max="65535" man="1"/>
  </colBreaks>
</worksheet>
</file>

<file path=xl/worksheets/sheet20.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47</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133</v>
      </c>
      <c r="G7" s="11" t="s">
        <v>131</v>
      </c>
      <c r="H7">
        <v>2</v>
      </c>
    </row>
    <row r="8" spans="1:8" ht="30" customHeight="1">
      <c r="A8" s="12" t="s">
        <v>132</v>
      </c>
      <c r="B8" s="13">
        <f>VLOOKUP(B7,G5:H10,2,0)</f>
        <v>3</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145</v>
      </c>
    </row>
    <row r="17" spans="1:8" ht="30" customHeight="1">
      <c r="A17" s="21" t="s">
        <v>132</v>
      </c>
      <c r="B17" s="22">
        <f>VLOOKUP(B16,G22:H25,2,0)</f>
        <v>5</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7</v>
      </c>
      <c r="G22" s="14" t="s">
        <v>126</v>
      </c>
      <c r="H22" t="s">
        <v>127</v>
      </c>
    </row>
    <row r="23" spans="1:8" ht="30" customHeight="1">
      <c r="A23" s="21" t="s">
        <v>132</v>
      </c>
      <c r="B23" s="22">
        <f>VLOOKUP(B22,G31:H36,2,0)</f>
        <v>5</v>
      </c>
      <c r="G23" s="23" t="s">
        <v>154</v>
      </c>
      <c r="H23">
        <v>1</v>
      </c>
    </row>
    <row r="24" spans="1:8" ht="30" customHeight="1">
      <c r="A24" s="25" t="s">
        <v>155</v>
      </c>
      <c r="B24" s="26">
        <f>_xlfn.IFERROR((B8+B11+B14+B17+B20+B23)/6,"-")</f>
        <v>3.3333333333333335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1.25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4.166666666666667</v>
      </c>
    </row>
    <row r="45" spans="1:2" ht="30" customHeight="1">
      <c r="A45" s="31"/>
      <c r="B45" s="32"/>
    </row>
    <row r="46" spans="1:2" ht="30" customHeight="1">
      <c r="A46" s="53" t="s">
        <v>19</v>
      </c>
      <c r="B46" s="53"/>
    </row>
    <row r="47" spans="1:2" ht="66" customHeight="1">
      <c r="A47" s="55" t="s">
        <v>96</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48</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129</v>
      </c>
      <c r="G7" s="11" t="s">
        <v>131</v>
      </c>
      <c r="H7">
        <v>2</v>
      </c>
    </row>
    <row r="8" spans="1:8" ht="30" customHeight="1">
      <c r="A8" s="12" t="s">
        <v>132</v>
      </c>
      <c r="B8" s="13">
        <f>VLOOKUP(B7,G5:H10,2,0)</f>
        <v>1</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156</v>
      </c>
    </row>
    <row r="17" spans="1:8" ht="30" customHeight="1">
      <c r="A17" s="21" t="s">
        <v>132</v>
      </c>
      <c r="B17" s="22">
        <f>VLOOKUP(B16,G22:H25,2,0)</f>
        <v>3</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v>
      </c>
      <c r="G22" s="14" t="s">
        <v>126</v>
      </c>
      <c r="H22" t="s">
        <v>127</v>
      </c>
    </row>
    <row r="23" spans="1:8" ht="30" customHeight="1">
      <c r="A23" s="21" t="s">
        <v>132</v>
      </c>
      <c r="B23" s="22">
        <f>VLOOKUP(B22,G31:H36,2,0)</f>
        <v>2</v>
      </c>
      <c r="G23" s="23" t="s">
        <v>154</v>
      </c>
      <c r="H23">
        <v>1</v>
      </c>
    </row>
    <row r="24" spans="1:8" ht="30" customHeight="1">
      <c r="A24" s="25" t="s">
        <v>155</v>
      </c>
      <c r="B24" s="26">
        <f>_xlfn.IFERROR((B8+B11+B14+B17+B20+B23)/6,"-")</f>
        <v>2.1666666666666665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26</v>
      </c>
      <c r="G38" s="14" t="s">
        <v>126</v>
      </c>
      <c r="H38" t="s">
        <v>127</v>
      </c>
    </row>
    <row r="39" spans="1:8" ht="30" customHeight="1">
      <c r="A39" s="21" t="s">
        <v>132</v>
      </c>
      <c r="B39" s="22">
        <f>VLOOKUP(B38,G56:H61,2,0)</f>
        <v>2</v>
      </c>
      <c r="G39" s="14" t="s">
        <v>161</v>
      </c>
      <c r="H39">
        <v>1</v>
      </c>
    </row>
    <row r="40" spans="1:8" ht="30" customHeight="1">
      <c r="A40" s="28" t="s">
        <v>11</v>
      </c>
      <c r="B40" s="26">
        <f>_xlfn.IFERROR((B30+B33+B36+B39)/4,"-")</f>
        <v>1</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2.1666666666666665</v>
      </c>
    </row>
    <row r="45" spans="1:2" ht="30" customHeight="1">
      <c r="A45" s="31"/>
      <c r="B45" s="32"/>
    </row>
    <row r="46" spans="1:2" ht="30" customHeight="1">
      <c r="A46" s="53" t="s">
        <v>19</v>
      </c>
      <c r="B46" s="53"/>
    </row>
    <row r="47" spans="1:2" ht="54.75" customHeight="1">
      <c r="A47" s="55" t="s">
        <v>97</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1" r:id="rId1"/>
  <rowBreaks count="1" manualBreakCount="1">
    <brk id="26" max="255" man="1"/>
  </rowBreaks>
  <colBreaks count="1" manualBreakCount="1">
    <brk id="2" max="65535" man="1"/>
  </colBreaks>
</worksheet>
</file>

<file path=xl/worksheets/sheet22.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A47" sqref="A47:B47"/>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49</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129</v>
      </c>
      <c r="G7" s="11" t="s">
        <v>131</v>
      </c>
      <c r="H7">
        <v>2</v>
      </c>
    </row>
    <row r="8" spans="1:8" ht="30" customHeight="1">
      <c r="A8" s="12" t="s">
        <v>132</v>
      </c>
      <c r="B8" s="13">
        <f>VLOOKUP(B7,G5:H10,2,0)</f>
        <v>1</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156</v>
      </c>
    </row>
    <row r="17" spans="1:8" ht="30" customHeight="1">
      <c r="A17" s="21" t="s">
        <v>132</v>
      </c>
      <c r="B17" s="22">
        <f>VLOOKUP(B16,G22:H25,2,0)</f>
        <v>3</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2</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26</v>
      </c>
      <c r="G38" s="14" t="s">
        <v>126</v>
      </c>
      <c r="H38" t="s">
        <v>127</v>
      </c>
    </row>
    <row r="39" spans="1:8" ht="30" customHeight="1">
      <c r="A39" s="21" t="s">
        <v>132</v>
      </c>
      <c r="B39" s="22">
        <f>VLOOKUP(B38,G56:H61,2,0)</f>
        <v>2</v>
      </c>
      <c r="G39" s="14" t="s">
        <v>161</v>
      </c>
      <c r="H39">
        <v>1</v>
      </c>
    </row>
    <row r="40" spans="1:8" ht="30" customHeight="1">
      <c r="A40" s="28" t="s">
        <v>11</v>
      </c>
      <c r="B40" s="26">
        <f>_xlfn.IFERROR((B30+B33+B36+B39)/4,"-")</f>
        <v>1</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2</v>
      </c>
    </row>
    <row r="45" spans="1:2" ht="30" customHeight="1">
      <c r="A45" s="31"/>
      <c r="B45" s="32"/>
    </row>
    <row r="46" spans="1:2" ht="30" customHeight="1">
      <c r="A46" s="53" t="s">
        <v>19</v>
      </c>
      <c r="B46" s="53"/>
    </row>
    <row r="47" spans="1:2" ht="84" customHeight="1">
      <c r="A47" s="57" t="s">
        <v>50</v>
      </c>
      <c r="B47" s="57"/>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23.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D4" sqref="D4:F4"/>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51</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138</v>
      </c>
      <c r="G7" s="11" t="s">
        <v>131</v>
      </c>
      <c r="H7">
        <v>2</v>
      </c>
    </row>
    <row r="8" spans="1:8" ht="30" customHeight="1">
      <c r="A8" s="12" t="s">
        <v>132</v>
      </c>
      <c r="B8" s="13">
        <f>VLOOKUP(B7,G5:H10,2,0)</f>
        <v>5</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156</v>
      </c>
    </row>
    <row r="17" spans="1:8" ht="30" customHeight="1">
      <c r="A17" s="21" t="s">
        <v>132</v>
      </c>
      <c r="B17" s="22">
        <f>VLOOKUP(B16,G22:H25,2,0)</f>
        <v>3</v>
      </c>
      <c r="G17" s="14" t="s">
        <v>126</v>
      </c>
      <c r="H17" t="s">
        <v>127</v>
      </c>
    </row>
    <row r="18" spans="1:8" ht="30" customHeight="1">
      <c r="A18" s="50" t="s">
        <v>146</v>
      </c>
      <c r="B18" s="50"/>
      <c r="G18" s="23" t="s">
        <v>141</v>
      </c>
      <c r="H18">
        <v>1</v>
      </c>
    </row>
    <row r="19" spans="1:8" ht="30" customHeight="1">
      <c r="A19" s="24" t="s">
        <v>147</v>
      </c>
      <c r="B19" s="10" t="s">
        <v>162</v>
      </c>
      <c r="G19" s="23" t="s">
        <v>149</v>
      </c>
      <c r="H19">
        <v>3</v>
      </c>
    </row>
    <row r="20" spans="1:8" ht="30" customHeight="1">
      <c r="A20" s="21" t="s">
        <v>132</v>
      </c>
      <c r="B20" s="22">
        <f>VLOOKUP(B19,G27:H29,2,0)</f>
        <v>5</v>
      </c>
      <c r="G20" s="23" t="s">
        <v>150</v>
      </c>
      <c r="H20">
        <v>5</v>
      </c>
    </row>
    <row r="21" spans="1:2" ht="30" customHeight="1">
      <c r="A21" s="50" t="s">
        <v>151</v>
      </c>
      <c r="B21" s="50"/>
    </row>
    <row r="22" spans="1:8" ht="30" customHeight="1">
      <c r="A22" s="24" t="s">
        <v>152</v>
      </c>
      <c r="B22" s="10" t="s">
        <v>1</v>
      </c>
      <c r="G22" s="14" t="s">
        <v>126</v>
      </c>
      <c r="H22" t="s">
        <v>127</v>
      </c>
    </row>
    <row r="23" spans="1:8" ht="30" customHeight="1">
      <c r="A23" s="21" t="s">
        <v>132</v>
      </c>
      <c r="B23" s="22">
        <f>VLOOKUP(B22,G31:H36,2,0)</f>
        <v>2</v>
      </c>
      <c r="G23" s="23" t="s">
        <v>154</v>
      </c>
      <c r="H23">
        <v>1</v>
      </c>
    </row>
    <row r="24" spans="1:8" ht="30" customHeight="1">
      <c r="A24" s="25" t="s">
        <v>155</v>
      </c>
      <c r="B24" s="26">
        <f>_xlfn.IFERROR((B8+B11+B14+B17+B20+B23)/6,"-")</f>
        <v>3.5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1.25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4.375</v>
      </c>
    </row>
    <row r="45" spans="1:2" ht="30" customHeight="1">
      <c r="A45" s="31"/>
      <c r="B45" s="32"/>
    </row>
    <row r="46" spans="1:2" ht="30" customHeight="1">
      <c r="A46" s="53" t="s">
        <v>19</v>
      </c>
      <c r="B46" s="53"/>
    </row>
    <row r="47" spans="1:2" ht="67.5" customHeight="1">
      <c r="A47" s="55" t="s">
        <v>52</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24.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53</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138</v>
      </c>
      <c r="G7" s="11" t="s">
        <v>131</v>
      </c>
      <c r="H7">
        <v>2</v>
      </c>
    </row>
    <row r="8" spans="1:8" ht="30" customHeight="1">
      <c r="A8" s="12" t="s">
        <v>132</v>
      </c>
      <c r="B8" s="13">
        <f>VLOOKUP(B7,G5:H10,2,0)</f>
        <v>5</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156</v>
      </c>
    </row>
    <row r="17" spans="1:8" ht="30" customHeight="1">
      <c r="A17" s="21" t="s">
        <v>132</v>
      </c>
      <c r="B17" s="22">
        <f>VLOOKUP(B16,G22:H25,2,0)</f>
        <v>3</v>
      </c>
      <c r="G17" s="14" t="s">
        <v>126</v>
      </c>
      <c r="H17" t="s">
        <v>127</v>
      </c>
    </row>
    <row r="18" spans="1:8" ht="30" customHeight="1">
      <c r="A18" s="50" t="s">
        <v>146</v>
      </c>
      <c r="B18" s="50"/>
      <c r="G18" s="23" t="s">
        <v>141</v>
      </c>
      <c r="H18">
        <v>1</v>
      </c>
    </row>
    <row r="19" spans="1:8" ht="30" customHeight="1">
      <c r="A19" s="24" t="s">
        <v>147</v>
      </c>
      <c r="B19" s="10" t="s">
        <v>162</v>
      </c>
      <c r="G19" s="23" t="s">
        <v>149</v>
      </c>
      <c r="H19">
        <v>3</v>
      </c>
    </row>
    <row r="20" spans="1:8" ht="30" customHeight="1">
      <c r="A20" s="21" t="s">
        <v>132</v>
      </c>
      <c r="B20" s="22">
        <f>VLOOKUP(B19,G27:H29,2,0)</f>
        <v>5</v>
      </c>
      <c r="G20" s="23" t="s">
        <v>150</v>
      </c>
      <c r="H20">
        <v>5</v>
      </c>
    </row>
    <row r="21" spans="1:2" ht="30" customHeight="1">
      <c r="A21" s="50" t="s">
        <v>151</v>
      </c>
      <c r="B21" s="50"/>
    </row>
    <row r="22" spans="1:8" ht="30" customHeight="1">
      <c r="A22" s="24" t="s">
        <v>152</v>
      </c>
      <c r="B22" s="10" t="s">
        <v>1</v>
      </c>
      <c r="G22" s="14" t="s">
        <v>126</v>
      </c>
      <c r="H22" t="s">
        <v>127</v>
      </c>
    </row>
    <row r="23" spans="1:8" ht="30" customHeight="1">
      <c r="A23" s="21" t="s">
        <v>132</v>
      </c>
      <c r="B23" s="22">
        <f>VLOOKUP(B22,G31:H36,2,0)</f>
        <v>2</v>
      </c>
      <c r="G23" s="23" t="s">
        <v>154</v>
      </c>
      <c r="H23">
        <v>1</v>
      </c>
    </row>
    <row r="24" spans="1:8" ht="30" customHeight="1">
      <c r="A24" s="25" t="s">
        <v>155</v>
      </c>
      <c r="B24" s="26">
        <f>_xlfn.IFERROR((B8+B11+B14+B17+B20+B23)/6,"-")</f>
        <v>3.5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1.25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4.375</v>
      </c>
    </row>
    <row r="45" spans="1:2" ht="30" customHeight="1">
      <c r="A45" s="31"/>
      <c r="B45" s="32"/>
    </row>
    <row r="46" spans="1:2" ht="30" customHeight="1">
      <c r="A46" s="53" t="s">
        <v>19</v>
      </c>
      <c r="B46" s="53"/>
    </row>
    <row r="47" spans="1:2" ht="65.25" customHeight="1">
      <c r="A47" s="55" t="s">
        <v>54</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25.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55</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138</v>
      </c>
      <c r="G7" s="11" t="s">
        <v>131</v>
      </c>
      <c r="H7">
        <v>2</v>
      </c>
    </row>
    <row r="8" spans="1:8" ht="30" customHeight="1">
      <c r="A8" s="12" t="s">
        <v>132</v>
      </c>
      <c r="B8" s="13">
        <f>VLOOKUP(B7,G5:H10,2,0)</f>
        <v>5</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156</v>
      </c>
    </row>
    <row r="17" spans="1:8" ht="30" customHeight="1">
      <c r="A17" s="21" t="s">
        <v>132</v>
      </c>
      <c r="B17" s="22">
        <f>VLOOKUP(B16,G22:H25,2,0)</f>
        <v>3</v>
      </c>
      <c r="G17" s="14" t="s">
        <v>126</v>
      </c>
      <c r="H17" t="s">
        <v>127</v>
      </c>
    </row>
    <row r="18" spans="1:8" ht="30" customHeight="1">
      <c r="A18" s="50" t="s">
        <v>146</v>
      </c>
      <c r="B18" s="50"/>
      <c r="G18" s="23" t="s">
        <v>141</v>
      </c>
      <c r="H18">
        <v>1</v>
      </c>
    </row>
    <row r="19" spans="1:8" ht="30" customHeight="1">
      <c r="A19" s="24" t="s">
        <v>147</v>
      </c>
      <c r="B19" s="10" t="s">
        <v>162</v>
      </c>
      <c r="G19" s="23" t="s">
        <v>149</v>
      </c>
      <c r="H19">
        <v>3</v>
      </c>
    </row>
    <row r="20" spans="1:8" ht="30" customHeight="1">
      <c r="A20" s="21" t="s">
        <v>132</v>
      </c>
      <c r="B20" s="22">
        <f>VLOOKUP(B19,G27:H29,2,0)</f>
        <v>5</v>
      </c>
      <c r="G20" s="23" t="s">
        <v>150</v>
      </c>
      <c r="H20">
        <v>5</v>
      </c>
    </row>
    <row r="21" spans="1:2" ht="30" customHeight="1">
      <c r="A21" s="50" t="s">
        <v>151</v>
      </c>
      <c r="B21" s="50"/>
    </row>
    <row r="22" spans="1:8" ht="30" customHeight="1">
      <c r="A22" s="24" t="s">
        <v>152</v>
      </c>
      <c r="B22" s="10" t="s">
        <v>1</v>
      </c>
      <c r="G22" s="14" t="s">
        <v>126</v>
      </c>
      <c r="H22" t="s">
        <v>127</v>
      </c>
    </row>
    <row r="23" spans="1:8" ht="30" customHeight="1">
      <c r="A23" s="21" t="s">
        <v>132</v>
      </c>
      <c r="B23" s="22">
        <f>VLOOKUP(B22,G31:H36,2,0)</f>
        <v>2</v>
      </c>
      <c r="G23" s="23" t="s">
        <v>154</v>
      </c>
      <c r="H23">
        <v>1</v>
      </c>
    </row>
    <row r="24" spans="1:8" ht="30" customHeight="1">
      <c r="A24" s="25" t="s">
        <v>155</v>
      </c>
      <c r="B24" s="26">
        <f>_xlfn.IFERROR((B8+B11+B14+B17+B20+B23)/6,"-")</f>
        <v>3.5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1.25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4.375</v>
      </c>
    </row>
    <row r="45" spans="1:2" ht="30" customHeight="1">
      <c r="A45" s="31"/>
      <c r="B45" s="32"/>
    </row>
    <row r="46" spans="1:2" ht="30" customHeight="1">
      <c r="A46" s="53" t="s">
        <v>19</v>
      </c>
      <c r="B46" s="53"/>
    </row>
    <row r="47" spans="1:2" ht="65.25" customHeight="1">
      <c r="A47" s="55" t="s">
        <v>98</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26.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56</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138</v>
      </c>
      <c r="G7" s="11" t="s">
        <v>131</v>
      </c>
      <c r="H7">
        <v>2</v>
      </c>
    </row>
    <row r="8" spans="1:8" ht="30" customHeight="1">
      <c r="A8" s="12" t="s">
        <v>132</v>
      </c>
      <c r="B8" s="13">
        <f>VLOOKUP(B7,G5:H10,2,0)</f>
        <v>5</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156</v>
      </c>
    </row>
    <row r="17" spans="1:8" ht="30" customHeight="1">
      <c r="A17" s="21" t="s">
        <v>132</v>
      </c>
      <c r="B17" s="22">
        <f>VLOOKUP(B16,G22:H25,2,0)</f>
        <v>3</v>
      </c>
      <c r="G17" s="14" t="s">
        <v>126</v>
      </c>
      <c r="H17" t="s">
        <v>127</v>
      </c>
    </row>
    <row r="18" spans="1:8" ht="30" customHeight="1">
      <c r="A18" s="50" t="s">
        <v>146</v>
      </c>
      <c r="B18" s="50"/>
      <c r="G18" s="23" t="s">
        <v>141</v>
      </c>
      <c r="H18">
        <v>1</v>
      </c>
    </row>
    <row r="19" spans="1:8" ht="30" customHeight="1">
      <c r="A19" s="24" t="s">
        <v>147</v>
      </c>
      <c r="B19" s="10" t="s">
        <v>162</v>
      </c>
      <c r="G19" s="23" t="s">
        <v>149</v>
      </c>
      <c r="H19">
        <v>3</v>
      </c>
    </row>
    <row r="20" spans="1:8" ht="30" customHeight="1">
      <c r="A20" s="21" t="s">
        <v>132</v>
      </c>
      <c r="B20" s="22">
        <f>VLOOKUP(B19,G27:H29,2,0)</f>
        <v>5</v>
      </c>
      <c r="G20" s="23" t="s">
        <v>150</v>
      </c>
      <c r="H20">
        <v>5</v>
      </c>
    </row>
    <row r="21" spans="1:2" ht="30" customHeight="1">
      <c r="A21" s="50" t="s">
        <v>151</v>
      </c>
      <c r="B21" s="50"/>
    </row>
    <row r="22" spans="1:8" ht="30" customHeight="1">
      <c r="A22" s="24" t="s">
        <v>152</v>
      </c>
      <c r="B22" s="10" t="s">
        <v>1</v>
      </c>
      <c r="G22" s="14" t="s">
        <v>126</v>
      </c>
      <c r="H22" t="s">
        <v>127</v>
      </c>
    </row>
    <row r="23" spans="1:8" ht="30" customHeight="1">
      <c r="A23" s="21" t="s">
        <v>132</v>
      </c>
      <c r="B23" s="22">
        <f>VLOOKUP(B22,G31:H36,2,0)</f>
        <v>2</v>
      </c>
      <c r="G23" s="23" t="s">
        <v>154</v>
      </c>
      <c r="H23">
        <v>1</v>
      </c>
    </row>
    <row r="24" spans="1:8" ht="30" customHeight="1">
      <c r="A24" s="25" t="s">
        <v>155</v>
      </c>
      <c r="B24" s="26">
        <f>_xlfn.IFERROR((B8+B11+B14+B17+B20+B23)/6,"-")</f>
        <v>3.5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1.25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4.375</v>
      </c>
    </row>
    <row r="45" spans="1:2" ht="30" customHeight="1">
      <c r="A45" s="31"/>
      <c r="B45" s="32"/>
    </row>
    <row r="46" spans="1:2" ht="30" customHeight="1">
      <c r="A46" s="53" t="s">
        <v>19</v>
      </c>
      <c r="B46" s="53"/>
    </row>
    <row r="47" spans="1:2" ht="61.5" customHeight="1">
      <c r="A47" s="55" t="s">
        <v>98</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1" r:id="rId1"/>
  <rowBreaks count="1" manualBreakCount="1">
    <brk id="26" max="255" man="1"/>
  </rowBreaks>
  <colBreaks count="1" manualBreakCount="1">
    <brk id="2" max="65535" man="1"/>
  </colBreaks>
</worksheet>
</file>

<file path=xl/worksheets/sheet27.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57</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138</v>
      </c>
      <c r="G7" s="11" t="s">
        <v>131</v>
      </c>
      <c r="H7">
        <v>2</v>
      </c>
    </row>
    <row r="8" spans="1:8" ht="30" customHeight="1">
      <c r="A8" s="12" t="s">
        <v>132</v>
      </c>
      <c r="B8" s="13">
        <f>VLOOKUP(B7,G5:H10,2,0)</f>
        <v>5</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156</v>
      </c>
    </row>
    <row r="17" spans="1:8" ht="30" customHeight="1">
      <c r="A17" s="21" t="s">
        <v>132</v>
      </c>
      <c r="B17" s="22">
        <f>VLOOKUP(B16,G22:H25,2,0)</f>
        <v>3</v>
      </c>
      <c r="G17" s="14" t="s">
        <v>126</v>
      </c>
      <c r="H17" t="s">
        <v>127</v>
      </c>
    </row>
    <row r="18" spans="1:8" ht="30" customHeight="1">
      <c r="A18" s="50" t="s">
        <v>146</v>
      </c>
      <c r="B18" s="50"/>
      <c r="G18" s="23" t="s">
        <v>141</v>
      </c>
      <c r="H18">
        <v>1</v>
      </c>
    </row>
    <row r="19" spans="1:8" ht="30" customHeight="1">
      <c r="A19" s="24" t="s">
        <v>147</v>
      </c>
      <c r="B19" s="10" t="s">
        <v>162</v>
      </c>
      <c r="G19" s="23" t="s">
        <v>149</v>
      </c>
      <c r="H19">
        <v>3</v>
      </c>
    </row>
    <row r="20" spans="1:8" ht="30" customHeight="1">
      <c r="A20" s="21" t="s">
        <v>132</v>
      </c>
      <c r="B20" s="22">
        <f>VLOOKUP(B19,G27:H29,2,0)</f>
        <v>5</v>
      </c>
      <c r="G20" s="23" t="s">
        <v>150</v>
      </c>
      <c r="H20">
        <v>5</v>
      </c>
    </row>
    <row r="21" spans="1:2" ht="30" customHeight="1">
      <c r="A21" s="50" t="s">
        <v>151</v>
      </c>
      <c r="B21" s="50"/>
    </row>
    <row r="22" spans="1:8" ht="30" customHeight="1">
      <c r="A22" s="24" t="s">
        <v>152</v>
      </c>
      <c r="B22" s="10" t="s">
        <v>1</v>
      </c>
      <c r="G22" s="14" t="s">
        <v>126</v>
      </c>
      <c r="H22" t="s">
        <v>127</v>
      </c>
    </row>
    <row r="23" spans="1:8" ht="30" customHeight="1">
      <c r="A23" s="21" t="s">
        <v>132</v>
      </c>
      <c r="B23" s="22">
        <f>VLOOKUP(B22,G31:H36,2,0)</f>
        <v>2</v>
      </c>
      <c r="G23" s="23" t="s">
        <v>154</v>
      </c>
      <c r="H23">
        <v>1</v>
      </c>
    </row>
    <row r="24" spans="1:8" ht="30" customHeight="1">
      <c r="A24" s="25" t="s">
        <v>155</v>
      </c>
      <c r="B24" s="26">
        <f>_xlfn.IFERROR((B8+B11+B14+B17+B20+B23)/6,"-")</f>
        <v>3.5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1.25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4.375</v>
      </c>
    </row>
    <row r="45" spans="1:2" ht="30" customHeight="1">
      <c r="A45" s="31"/>
      <c r="B45" s="32"/>
    </row>
    <row r="46" spans="1:2" ht="30" customHeight="1">
      <c r="A46" s="53" t="s">
        <v>19</v>
      </c>
      <c r="B46" s="53"/>
    </row>
    <row r="47" spans="1:2" ht="76.5" customHeight="1">
      <c r="A47" s="55" t="s">
        <v>99</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28.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A47" sqref="A47:B47"/>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58</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129</v>
      </c>
      <c r="G7" s="11" t="s">
        <v>131</v>
      </c>
      <c r="H7">
        <v>2</v>
      </c>
    </row>
    <row r="8" spans="1:8" ht="30" customHeight="1">
      <c r="A8" s="12" t="s">
        <v>132</v>
      </c>
      <c r="B8" s="13">
        <f>VLOOKUP(B7,G5:H10,2,0)</f>
        <v>1</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145</v>
      </c>
    </row>
    <row r="17" spans="1:8" ht="30" customHeight="1">
      <c r="A17" s="21" t="s">
        <v>132</v>
      </c>
      <c r="B17" s="22">
        <f>VLOOKUP(B16,G22:H25,2,0)</f>
        <v>5</v>
      </c>
      <c r="G17" s="14" t="s">
        <v>126</v>
      </c>
      <c r="H17" t="s">
        <v>127</v>
      </c>
    </row>
    <row r="18" spans="1:8" ht="30" customHeight="1">
      <c r="A18" s="50" t="s">
        <v>146</v>
      </c>
      <c r="B18" s="50"/>
      <c r="G18" s="23" t="s">
        <v>141</v>
      </c>
      <c r="H18">
        <v>1</v>
      </c>
    </row>
    <row r="19" spans="1:8" ht="30" customHeight="1">
      <c r="A19" s="24" t="s">
        <v>147</v>
      </c>
      <c r="B19" s="10" t="s">
        <v>162</v>
      </c>
      <c r="G19" s="23" t="s">
        <v>149</v>
      </c>
      <c r="H19">
        <v>3</v>
      </c>
    </row>
    <row r="20" spans="1:8" ht="30" customHeight="1">
      <c r="A20" s="21" t="s">
        <v>132</v>
      </c>
      <c r="B20" s="22">
        <f>VLOOKUP(B19,G27:H29,2,0)</f>
        <v>5</v>
      </c>
      <c r="G20" s="23" t="s">
        <v>150</v>
      </c>
      <c r="H20">
        <v>5</v>
      </c>
    </row>
    <row r="21" spans="1:2" ht="30" customHeight="1">
      <c r="A21" s="50" t="s">
        <v>151</v>
      </c>
      <c r="B21" s="50"/>
    </row>
    <row r="22" spans="1:8" ht="30" customHeight="1">
      <c r="A22" s="24" t="s">
        <v>152</v>
      </c>
      <c r="B22" s="10" t="s">
        <v>7</v>
      </c>
      <c r="G22" s="14" t="s">
        <v>126</v>
      </c>
      <c r="H22" t="s">
        <v>127</v>
      </c>
    </row>
    <row r="23" spans="1:8" ht="30" customHeight="1">
      <c r="A23" s="21" t="s">
        <v>132</v>
      </c>
      <c r="B23" s="22">
        <f>VLOOKUP(B22,G31:H36,2,0)</f>
        <v>5</v>
      </c>
      <c r="G23" s="23" t="s">
        <v>154</v>
      </c>
      <c r="H23">
        <v>1</v>
      </c>
    </row>
    <row r="24" spans="1:8" ht="30" customHeight="1">
      <c r="A24" s="25" t="s">
        <v>155</v>
      </c>
      <c r="B24" s="26">
        <f>_xlfn.IFERROR((B8+B11+B14+B17+B20+B23)/6,"-")</f>
        <v>3.6666666666666665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1.25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4.583333333333333</v>
      </c>
    </row>
    <row r="45" spans="1:2" ht="30" customHeight="1">
      <c r="A45" s="31"/>
      <c r="B45" s="32"/>
    </row>
    <row r="46" spans="1:2" ht="30" customHeight="1">
      <c r="A46" s="53" t="s">
        <v>19</v>
      </c>
      <c r="B46" s="53"/>
    </row>
    <row r="47" spans="1:2" ht="66.75" customHeight="1">
      <c r="A47" s="55" t="s">
        <v>100</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29.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59</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129</v>
      </c>
      <c r="G7" s="11" t="s">
        <v>131</v>
      </c>
      <c r="H7">
        <v>2</v>
      </c>
    </row>
    <row r="8" spans="1:8" ht="30" customHeight="1">
      <c r="A8" s="12" t="s">
        <v>132</v>
      </c>
      <c r="B8" s="13">
        <f>VLOOKUP(B7,G5:H10,2,0)</f>
        <v>1</v>
      </c>
      <c r="G8" s="14" t="s">
        <v>133</v>
      </c>
      <c r="H8">
        <v>3</v>
      </c>
    </row>
    <row r="9" spans="1:8" ht="30" customHeight="1">
      <c r="A9" s="50" t="s">
        <v>134</v>
      </c>
      <c r="B9" s="50"/>
      <c r="G9" s="14" t="s">
        <v>135</v>
      </c>
      <c r="H9">
        <v>4</v>
      </c>
    </row>
    <row r="10" spans="1:8" ht="30" customHeight="1">
      <c r="A10" s="15" t="s">
        <v>136</v>
      </c>
      <c r="B10" s="16" t="s">
        <v>142</v>
      </c>
      <c r="G10" s="14" t="s">
        <v>138</v>
      </c>
      <c r="H10">
        <v>5</v>
      </c>
    </row>
    <row r="11" spans="1:2" ht="30" customHeight="1">
      <c r="A11" s="17" t="s">
        <v>132</v>
      </c>
      <c r="B11" s="13">
        <f>VLOOKUP(B10,G13:H15,2,0)</f>
        <v>2</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154</v>
      </c>
    </row>
    <row r="17" spans="1:8" ht="30" customHeight="1">
      <c r="A17" s="21" t="s">
        <v>132</v>
      </c>
      <c r="B17" s="22">
        <f>VLOOKUP(B16,G22:H25,2,0)</f>
        <v>1</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1.1666666666666667</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25</v>
      </c>
      <c r="G38" s="14" t="s">
        <v>126</v>
      </c>
      <c r="H38" t="s">
        <v>127</v>
      </c>
    </row>
    <row r="39" spans="1:8" ht="30" customHeight="1">
      <c r="A39" s="21" t="s">
        <v>132</v>
      </c>
      <c r="B39" s="22">
        <f>VLOOKUP(B38,G56:H61,2,0)</f>
        <v>1</v>
      </c>
      <c r="G39" s="14" t="s">
        <v>161</v>
      </c>
      <c r="H39">
        <v>1</v>
      </c>
    </row>
    <row r="40" spans="1:8" ht="30" customHeight="1">
      <c r="A40" s="28" t="s">
        <v>11</v>
      </c>
      <c r="B40" s="26">
        <f>_xlfn.IFERROR((B30+B33+B36+B39)/4,"-")</f>
        <v>0.75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0.875</v>
      </c>
    </row>
    <row r="45" spans="1:2" ht="30" customHeight="1">
      <c r="A45" s="31"/>
      <c r="B45" s="32"/>
    </row>
    <row r="46" spans="1:2" ht="30" customHeight="1">
      <c r="A46" s="53" t="s">
        <v>19</v>
      </c>
      <c r="B46" s="53"/>
    </row>
    <row r="47" spans="1:2" ht="30" customHeight="1">
      <c r="A47" s="55" t="s">
        <v>101</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2" r:id="rId1"/>
  <rowBreaks count="1" manualBreakCount="1">
    <brk id="26" max="255" man="1"/>
  </rowBreaks>
  <colBreaks count="1" manualBreakCount="1">
    <brk id="2"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A47" sqref="A47:B47"/>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30</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135</v>
      </c>
      <c r="G7" s="11" t="s">
        <v>131</v>
      </c>
      <c r="H7">
        <v>2</v>
      </c>
    </row>
    <row r="8" spans="1:8" ht="30" customHeight="1">
      <c r="A8" s="12" t="s">
        <v>132</v>
      </c>
      <c r="B8" s="13">
        <f>VLOOKUP(B7,G5:H10,2,0)</f>
        <v>4</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145</v>
      </c>
    </row>
    <row r="17" spans="1:8" ht="30" customHeight="1">
      <c r="A17" s="21" t="s">
        <v>132</v>
      </c>
      <c r="B17" s="22">
        <f>VLOOKUP(B16,G22:H25,2,0)</f>
        <v>5</v>
      </c>
      <c r="G17" s="14" t="s">
        <v>126</v>
      </c>
      <c r="H17" t="s">
        <v>127</v>
      </c>
    </row>
    <row r="18" spans="1:8" ht="30" customHeight="1">
      <c r="A18" s="50" t="s">
        <v>146</v>
      </c>
      <c r="B18" s="50"/>
      <c r="G18" s="23" t="s">
        <v>141</v>
      </c>
      <c r="H18">
        <v>1</v>
      </c>
    </row>
    <row r="19" spans="1:8" ht="30" customHeight="1">
      <c r="A19" s="24" t="s">
        <v>147</v>
      </c>
      <c r="B19" s="10" t="s">
        <v>162</v>
      </c>
      <c r="G19" s="23" t="s">
        <v>149</v>
      </c>
      <c r="H19">
        <v>3</v>
      </c>
    </row>
    <row r="20" spans="1:8" ht="30" customHeight="1">
      <c r="A20" s="21" t="s">
        <v>132</v>
      </c>
      <c r="B20" s="22">
        <f>VLOOKUP(B19,G27:H29,2,0)</f>
        <v>5</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3.5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5</v>
      </c>
      <c r="G35" s="23" t="s">
        <v>6</v>
      </c>
      <c r="H35">
        <v>4</v>
      </c>
    </row>
    <row r="36" spans="1:8" ht="30" customHeight="1">
      <c r="A36" s="21" t="s">
        <v>132</v>
      </c>
      <c r="B36" s="22">
        <f>VLOOKUP(B35,G48:H54,2,0)</f>
        <v>1</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5.25</v>
      </c>
    </row>
    <row r="45" spans="1:2" ht="30" customHeight="1">
      <c r="A45" s="31"/>
      <c r="B45" s="32"/>
    </row>
    <row r="46" spans="1:2" ht="30" customHeight="1">
      <c r="A46" s="53" t="s">
        <v>19</v>
      </c>
      <c r="B46" s="53"/>
    </row>
    <row r="47" spans="1:2" ht="81.75" customHeight="1">
      <c r="A47" s="55" t="s">
        <v>82</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30.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60</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129</v>
      </c>
      <c r="G7" s="11" t="s">
        <v>131</v>
      </c>
      <c r="H7">
        <v>2</v>
      </c>
    </row>
    <row r="8" spans="1:8" ht="30" customHeight="1">
      <c r="A8" s="12" t="s">
        <v>132</v>
      </c>
      <c r="B8" s="13">
        <f>VLOOKUP(B7,G5:H10,2,0)</f>
        <v>1</v>
      </c>
      <c r="G8" s="14" t="s">
        <v>133</v>
      </c>
      <c r="H8">
        <v>3</v>
      </c>
    </row>
    <row r="9" spans="1:8" ht="30" customHeight="1">
      <c r="A9" s="50" t="s">
        <v>134</v>
      </c>
      <c r="B9" s="50"/>
      <c r="G9" s="14" t="s">
        <v>135</v>
      </c>
      <c r="H9">
        <v>4</v>
      </c>
    </row>
    <row r="10" spans="1:8" ht="30" customHeight="1">
      <c r="A10" s="15" t="s">
        <v>136</v>
      </c>
      <c r="B10" s="16" t="s">
        <v>142</v>
      </c>
      <c r="G10" s="14" t="s">
        <v>138</v>
      </c>
      <c r="H10">
        <v>5</v>
      </c>
    </row>
    <row r="11" spans="1:2" ht="30" customHeight="1">
      <c r="A11" s="17" t="s">
        <v>132</v>
      </c>
      <c r="B11" s="13">
        <f>VLOOKUP(B10,G13:H15,2,0)</f>
        <v>2</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154</v>
      </c>
    </row>
    <row r="17" spans="1:8" ht="30" customHeight="1">
      <c r="A17" s="21" t="s">
        <v>132</v>
      </c>
      <c r="B17" s="22">
        <f>VLOOKUP(B16,G22:H25,2,0)</f>
        <v>1</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1.1666666666666667</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25</v>
      </c>
      <c r="G38" s="14" t="s">
        <v>126</v>
      </c>
      <c r="H38" t="s">
        <v>127</v>
      </c>
    </row>
    <row r="39" spans="1:8" ht="30" customHeight="1">
      <c r="A39" s="21" t="s">
        <v>132</v>
      </c>
      <c r="B39" s="22">
        <f>VLOOKUP(B38,G56:H61,2,0)</f>
        <v>1</v>
      </c>
      <c r="G39" s="14" t="s">
        <v>161</v>
      </c>
      <c r="H39">
        <v>1</v>
      </c>
    </row>
    <row r="40" spans="1:8" ht="30" customHeight="1">
      <c r="A40" s="28" t="s">
        <v>11</v>
      </c>
      <c r="B40" s="26">
        <f>_xlfn.IFERROR((B30+B33+B36+B39)/4,"-")</f>
        <v>0.75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0.875</v>
      </c>
    </row>
    <row r="45" spans="1:2" ht="30" customHeight="1">
      <c r="A45" s="31"/>
      <c r="B45" s="32"/>
    </row>
    <row r="46" spans="1:2" ht="30" customHeight="1">
      <c r="A46" s="53" t="s">
        <v>19</v>
      </c>
      <c r="B46" s="53"/>
    </row>
    <row r="47" spans="1:2" ht="30" customHeight="1">
      <c r="A47" s="55" t="s">
        <v>102</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2" r:id="rId1"/>
  <rowBreaks count="1" manualBreakCount="1">
    <brk id="26" max="255" man="1"/>
  </rowBreaks>
  <colBreaks count="1" manualBreakCount="1">
    <brk id="2" max="65535" man="1"/>
  </colBreaks>
</worksheet>
</file>

<file path=xl/worksheets/sheet31.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A48" sqref="A48"/>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61</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131</v>
      </c>
      <c r="G7" s="11" t="s">
        <v>131</v>
      </c>
      <c r="H7">
        <v>2</v>
      </c>
    </row>
    <row r="8" spans="1:8" ht="30" customHeight="1">
      <c r="A8" s="12" t="s">
        <v>132</v>
      </c>
      <c r="B8" s="13">
        <f>VLOOKUP(B7,G5:H10,2,0)</f>
        <v>2</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156</v>
      </c>
    </row>
    <row r="17" spans="1:8" ht="30" customHeight="1">
      <c r="A17" s="21" t="s">
        <v>132</v>
      </c>
      <c r="B17" s="22">
        <f>VLOOKUP(B16,G22:H25,2,0)</f>
        <v>3</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2.1666666666666665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26</v>
      </c>
      <c r="G38" s="14" t="s">
        <v>126</v>
      </c>
      <c r="H38" t="s">
        <v>127</v>
      </c>
    </row>
    <row r="39" spans="1:8" ht="30" customHeight="1">
      <c r="A39" s="21" t="s">
        <v>132</v>
      </c>
      <c r="B39" s="22">
        <f>VLOOKUP(B38,G56:H61,2,0)</f>
        <v>2</v>
      </c>
      <c r="G39" s="14" t="s">
        <v>161</v>
      </c>
      <c r="H39">
        <v>1</v>
      </c>
    </row>
    <row r="40" spans="1:8" ht="30" customHeight="1">
      <c r="A40" s="28" t="s">
        <v>11</v>
      </c>
      <c r="B40" s="26">
        <f>_xlfn.IFERROR((B30+B33+B36+B39)/4,"-")</f>
        <v>1</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2.1666666666666665</v>
      </c>
    </row>
    <row r="45" spans="1:2" ht="30" customHeight="1">
      <c r="A45" s="31"/>
      <c r="B45" s="32"/>
    </row>
    <row r="46" spans="1:2" ht="30" customHeight="1">
      <c r="A46" s="53" t="s">
        <v>19</v>
      </c>
      <c r="B46" s="53"/>
    </row>
    <row r="47" spans="1:2" ht="62.25" customHeight="1">
      <c r="A47" s="55" t="s">
        <v>103</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1" r:id="rId1"/>
  <rowBreaks count="1" manualBreakCount="1">
    <brk id="26" max="255" man="1"/>
  </rowBreaks>
  <colBreaks count="1" manualBreakCount="1">
    <brk id="2" max="65535" man="1"/>
  </colBreaks>
</worksheet>
</file>

<file path=xl/worksheets/sheet32.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62</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131</v>
      </c>
      <c r="G7" s="11" t="s">
        <v>131</v>
      </c>
      <c r="H7">
        <v>2</v>
      </c>
    </row>
    <row r="8" spans="1:8" ht="30" customHeight="1">
      <c r="A8" s="12" t="s">
        <v>132</v>
      </c>
      <c r="B8" s="13">
        <f>VLOOKUP(B7,G5:H10,2,0)</f>
        <v>2</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145</v>
      </c>
    </row>
    <row r="17" spans="1:8" ht="30" customHeight="1">
      <c r="A17" s="21" t="s">
        <v>132</v>
      </c>
      <c r="B17" s="22">
        <f>VLOOKUP(B16,G22:H25,2,0)</f>
        <v>5</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2.5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1.25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3.125</v>
      </c>
    </row>
    <row r="45" spans="1:2" ht="30" customHeight="1">
      <c r="A45" s="31"/>
      <c r="B45" s="32"/>
    </row>
    <row r="46" spans="1:2" ht="30" customHeight="1">
      <c r="A46" s="53" t="s">
        <v>19</v>
      </c>
      <c r="B46" s="53"/>
    </row>
    <row r="47" spans="1:2" ht="37.5" customHeight="1">
      <c r="A47" s="55" t="s">
        <v>104</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1" r:id="rId1"/>
  <rowBreaks count="1" manualBreakCount="1">
    <brk id="26" max="255" man="1"/>
  </rowBreaks>
  <colBreaks count="1" manualBreakCount="1">
    <brk id="2" max="65535" man="1"/>
  </colBreaks>
</worksheet>
</file>

<file path=xl/worksheets/sheet33.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63</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135</v>
      </c>
      <c r="G7" s="11" t="s">
        <v>131</v>
      </c>
      <c r="H7">
        <v>2</v>
      </c>
    </row>
    <row r="8" spans="1:8" ht="30" customHeight="1">
      <c r="A8" s="12" t="s">
        <v>132</v>
      </c>
      <c r="B8" s="13">
        <f>VLOOKUP(B7,G5:H10,2,0)</f>
        <v>4</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145</v>
      </c>
    </row>
    <row r="17" spans="1:8" ht="30" customHeight="1">
      <c r="A17" s="21" t="s">
        <v>132</v>
      </c>
      <c r="B17" s="22">
        <f>VLOOKUP(B16,G22:H25,2,0)</f>
        <v>5</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v>
      </c>
      <c r="G22" s="14" t="s">
        <v>126</v>
      </c>
      <c r="H22" t="s">
        <v>127</v>
      </c>
    </row>
    <row r="23" spans="1:8" ht="30" customHeight="1">
      <c r="A23" s="21" t="s">
        <v>132</v>
      </c>
      <c r="B23" s="22">
        <f>VLOOKUP(B22,G31:H36,2,0)</f>
        <v>2</v>
      </c>
      <c r="G23" s="23" t="s">
        <v>154</v>
      </c>
      <c r="H23">
        <v>1</v>
      </c>
    </row>
    <row r="24" spans="1:8" ht="30" customHeight="1">
      <c r="A24" s="25" t="s">
        <v>155</v>
      </c>
      <c r="B24" s="26">
        <f>_xlfn.IFERROR((B8+B11+B14+B17+B20+B23)/6,"-")</f>
        <v>3</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1.25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3.75</v>
      </c>
    </row>
    <row r="45" spans="1:2" ht="30" customHeight="1">
      <c r="A45" s="31"/>
      <c r="B45" s="32"/>
    </row>
    <row r="46" spans="1:2" ht="30" customHeight="1">
      <c r="A46" s="53" t="s">
        <v>19</v>
      </c>
      <c r="B46" s="53"/>
    </row>
    <row r="47" spans="1:2" ht="51" customHeight="1">
      <c r="A47" s="55" t="s">
        <v>105</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1" r:id="rId1"/>
  <rowBreaks count="1" manualBreakCount="1">
    <brk id="26" max="255" man="1"/>
  </rowBreaks>
  <colBreaks count="1" manualBreakCount="1">
    <brk id="2" max="65535" man="1"/>
  </colBreaks>
</worksheet>
</file>

<file path=xl/worksheets/sheet34.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64</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135</v>
      </c>
      <c r="G7" s="11" t="s">
        <v>131</v>
      </c>
      <c r="H7">
        <v>2</v>
      </c>
    </row>
    <row r="8" spans="1:8" ht="30" customHeight="1">
      <c r="A8" s="12" t="s">
        <v>132</v>
      </c>
      <c r="B8" s="13">
        <f>VLOOKUP(B7,G5:H10,2,0)</f>
        <v>4</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156</v>
      </c>
    </row>
    <row r="17" spans="1:8" ht="30" customHeight="1">
      <c r="A17" s="21" t="s">
        <v>132</v>
      </c>
      <c r="B17" s="22">
        <f>VLOOKUP(B16,G22:H25,2,0)</f>
        <v>3</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v>
      </c>
      <c r="G22" s="14" t="s">
        <v>126</v>
      </c>
      <c r="H22" t="s">
        <v>127</v>
      </c>
    </row>
    <row r="23" spans="1:8" ht="30" customHeight="1">
      <c r="A23" s="21" t="s">
        <v>132</v>
      </c>
      <c r="B23" s="22">
        <f>VLOOKUP(B22,G31:H36,2,0)</f>
        <v>2</v>
      </c>
      <c r="G23" s="23" t="s">
        <v>154</v>
      </c>
      <c r="H23">
        <v>1</v>
      </c>
    </row>
    <row r="24" spans="1:8" ht="30" customHeight="1">
      <c r="A24" s="25" t="s">
        <v>155</v>
      </c>
      <c r="B24" s="26">
        <f>_xlfn.IFERROR((B8+B11+B14+B17+B20+B23)/6,"-")</f>
        <v>2.6666666666666665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1.25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3.333333333333333</v>
      </c>
    </row>
    <row r="45" spans="1:2" ht="30" customHeight="1">
      <c r="A45" s="31"/>
      <c r="B45" s="32"/>
    </row>
    <row r="46" spans="1:2" ht="30" customHeight="1">
      <c r="A46" s="53" t="s">
        <v>19</v>
      </c>
      <c r="B46" s="53"/>
    </row>
    <row r="47" spans="1:2" ht="47.25" customHeight="1">
      <c r="A47" s="55" t="s">
        <v>106</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1" r:id="rId1"/>
  <rowBreaks count="1" manualBreakCount="1">
    <brk id="26" max="255" man="1"/>
  </rowBreaks>
  <colBreaks count="1" manualBreakCount="1">
    <brk id="2" max="65535" man="1"/>
  </colBreaks>
</worksheet>
</file>

<file path=xl/worksheets/sheet35.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65</v>
      </c>
      <c r="B3" s="52"/>
      <c r="F3" s="33"/>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131</v>
      </c>
      <c r="G7" s="11" t="s">
        <v>131</v>
      </c>
      <c r="H7">
        <v>2</v>
      </c>
    </row>
    <row r="8" spans="1:8" ht="30" customHeight="1">
      <c r="A8" s="12" t="s">
        <v>132</v>
      </c>
      <c r="B8" s="13">
        <f>VLOOKUP(B7,G5:H10,2,0)</f>
        <v>2</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145</v>
      </c>
    </row>
    <row r="17" spans="1:8" ht="30" customHeight="1">
      <c r="A17" s="21" t="s">
        <v>132</v>
      </c>
      <c r="B17" s="22">
        <f>VLOOKUP(B16,G22:H25,2,0)</f>
        <v>5</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2.5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1.25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3.125</v>
      </c>
    </row>
    <row r="45" spans="1:2" ht="30" customHeight="1">
      <c r="A45" s="31"/>
      <c r="B45" s="32"/>
    </row>
    <row r="46" spans="1:2" ht="30" customHeight="1">
      <c r="A46" s="53" t="s">
        <v>19</v>
      </c>
      <c r="B46" s="53"/>
    </row>
    <row r="47" spans="1:2" ht="33" customHeight="1">
      <c r="A47" s="55" t="s">
        <v>107</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1" r:id="rId1"/>
  <rowBreaks count="1" manualBreakCount="1">
    <brk id="26" max="255" man="1"/>
  </rowBreaks>
  <colBreaks count="1" manualBreakCount="1">
    <brk id="2" max="65535" man="1"/>
  </colBreaks>
</worksheet>
</file>

<file path=xl/worksheets/sheet36.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F2" sqref="F2"/>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66</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131</v>
      </c>
      <c r="G7" s="11" t="s">
        <v>131</v>
      </c>
      <c r="H7">
        <v>2</v>
      </c>
    </row>
    <row r="8" spans="1:8" ht="30" customHeight="1">
      <c r="A8" s="12" t="s">
        <v>132</v>
      </c>
      <c r="B8" s="13">
        <f>VLOOKUP(B7,G5:H10,2,0)</f>
        <v>2</v>
      </c>
      <c r="G8" s="14" t="s">
        <v>133</v>
      </c>
      <c r="H8">
        <v>3</v>
      </c>
    </row>
    <row r="9" spans="1:8" ht="30" customHeight="1">
      <c r="A9" s="50" t="s">
        <v>134</v>
      </c>
      <c r="B9" s="50"/>
      <c r="G9" s="14" t="s">
        <v>135</v>
      </c>
      <c r="H9">
        <v>4</v>
      </c>
    </row>
    <row r="10" spans="1:8" ht="30" customHeight="1">
      <c r="A10" s="15" t="s">
        <v>136</v>
      </c>
      <c r="B10" s="16" t="s">
        <v>142</v>
      </c>
      <c r="G10" s="14" t="s">
        <v>138</v>
      </c>
      <c r="H10">
        <v>5</v>
      </c>
    </row>
    <row r="11" spans="1:2" ht="30" customHeight="1">
      <c r="A11" s="17" t="s">
        <v>132</v>
      </c>
      <c r="B11" s="13">
        <f>VLOOKUP(B10,G13:H15,2,0)</f>
        <v>2</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154</v>
      </c>
    </row>
    <row r="17" spans="1:8" ht="30" customHeight="1">
      <c r="A17" s="21" t="s">
        <v>132</v>
      </c>
      <c r="B17" s="22">
        <f>VLOOKUP(B16,G22:H25,2,0)</f>
        <v>1</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1.3333333333333333</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28</v>
      </c>
      <c r="G38" s="14" t="s">
        <v>126</v>
      </c>
      <c r="H38" t="s">
        <v>127</v>
      </c>
    </row>
    <row r="39" spans="1:8" ht="30" customHeight="1">
      <c r="A39" s="21" t="s">
        <v>132</v>
      </c>
      <c r="B39" s="22">
        <f>VLOOKUP(B38,G56:H61,2,0)</f>
        <v>5</v>
      </c>
      <c r="G39" s="14" t="s">
        <v>161</v>
      </c>
      <c r="H39">
        <v>1</v>
      </c>
    </row>
    <row r="40" spans="1:8" ht="30" customHeight="1">
      <c r="A40" s="28" t="s">
        <v>11</v>
      </c>
      <c r="B40" s="26">
        <f>_xlfn.IFERROR((B30+B33+B36+B39)/4,"-")</f>
        <v>1.75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2.333333333333333</v>
      </c>
    </row>
    <row r="45" spans="1:2" ht="30" customHeight="1">
      <c r="A45" s="31"/>
      <c r="B45" s="32"/>
    </row>
    <row r="46" spans="1:2" ht="30" customHeight="1">
      <c r="A46" s="53" t="s">
        <v>19</v>
      </c>
      <c r="B46" s="53"/>
    </row>
    <row r="47" spans="1:2" ht="30" customHeight="1">
      <c r="A47" s="58" t="s">
        <v>108</v>
      </c>
      <c r="B47" s="58"/>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2" r:id="rId1"/>
  <rowBreaks count="1" manualBreakCount="1">
    <brk id="26" max="255" man="1"/>
  </rowBreaks>
  <colBreaks count="1" manualBreakCount="1">
    <brk id="2" max="65535" man="1"/>
  </colBreaks>
</worksheet>
</file>

<file path=xl/worksheets/sheet37.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67</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131</v>
      </c>
      <c r="G7" s="11" t="s">
        <v>131</v>
      </c>
      <c r="H7">
        <v>2</v>
      </c>
    </row>
    <row r="8" spans="1:8" ht="30" customHeight="1">
      <c r="A8" s="12" t="s">
        <v>132</v>
      </c>
      <c r="B8" s="13">
        <f>VLOOKUP(B7,G5:H10,2,0)</f>
        <v>2</v>
      </c>
      <c r="G8" s="14" t="s">
        <v>133</v>
      </c>
      <c r="H8">
        <v>3</v>
      </c>
    </row>
    <row r="9" spans="1:8" ht="30" customHeight="1">
      <c r="A9" s="50" t="s">
        <v>134</v>
      </c>
      <c r="B9" s="50"/>
      <c r="G9" s="14" t="s">
        <v>135</v>
      </c>
      <c r="H9">
        <v>4</v>
      </c>
    </row>
    <row r="10" spans="1:8" ht="30" customHeight="1">
      <c r="A10" s="15" t="s">
        <v>136</v>
      </c>
      <c r="B10" s="16" t="s">
        <v>142</v>
      </c>
      <c r="G10" s="14" t="s">
        <v>138</v>
      </c>
      <c r="H10">
        <v>5</v>
      </c>
    </row>
    <row r="11" spans="1:2" ht="30" customHeight="1">
      <c r="A11" s="17" t="s">
        <v>132</v>
      </c>
      <c r="B11" s="13">
        <f>VLOOKUP(B10,G13:H15,2,0)</f>
        <v>2</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154</v>
      </c>
    </row>
    <row r="17" spans="1:8" ht="30" customHeight="1">
      <c r="A17" s="21" t="s">
        <v>132</v>
      </c>
      <c r="B17" s="22">
        <f>VLOOKUP(B16,G22:H25,2,0)</f>
        <v>1</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1.3333333333333333</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1.25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1.6666666666666665</v>
      </c>
    </row>
    <row r="45" spans="1:2" ht="30" customHeight="1">
      <c r="A45" s="31"/>
      <c r="B45" s="32"/>
    </row>
    <row r="46" spans="1:2" ht="30" customHeight="1">
      <c r="A46" s="53" t="s">
        <v>19</v>
      </c>
      <c r="B46" s="53"/>
    </row>
    <row r="47" spans="1:2" ht="30" customHeight="1">
      <c r="A47" s="58" t="s">
        <v>108</v>
      </c>
      <c r="B47" s="58"/>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2" r:id="rId1"/>
  <rowBreaks count="1" manualBreakCount="1">
    <brk id="26" max="255" man="1"/>
  </rowBreaks>
  <colBreaks count="1" manualBreakCount="1">
    <brk id="2" max="65535" man="1"/>
  </colBreaks>
</worksheet>
</file>

<file path=xl/worksheets/sheet38.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68</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133</v>
      </c>
      <c r="G7" s="11" t="s">
        <v>131</v>
      </c>
      <c r="H7">
        <v>2</v>
      </c>
    </row>
    <row r="8" spans="1:8" ht="30" customHeight="1">
      <c r="A8" s="12" t="s">
        <v>132</v>
      </c>
      <c r="B8" s="13">
        <f>VLOOKUP(B7,G5:H10,2,0)</f>
        <v>3</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149</v>
      </c>
      <c r="G13" s="14" t="s">
        <v>126</v>
      </c>
      <c r="H13" t="s">
        <v>127</v>
      </c>
    </row>
    <row r="14" spans="1:8" ht="30" customHeight="1">
      <c r="A14" s="17" t="s">
        <v>132</v>
      </c>
      <c r="B14" s="13">
        <f>VLOOKUP(B13,G17:H20,2,0)</f>
        <v>3</v>
      </c>
      <c r="G14" s="14" t="s">
        <v>142</v>
      </c>
      <c r="H14">
        <v>2</v>
      </c>
    </row>
    <row r="15" spans="1:8" ht="30" customHeight="1">
      <c r="A15" s="50" t="s">
        <v>143</v>
      </c>
      <c r="B15" s="50"/>
      <c r="G15" s="14" t="s">
        <v>137</v>
      </c>
      <c r="H15">
        <v>5</v>
      </c>
    </row>
    <row r="16" spans="1:2" ht="39" customHeight="1">
      <c r="A16" s="20" t="s">
        <v>144</v>
      </c>
      <c r="B16" s="10" t="s">
        <v>145</v>
      </c>
    </row>
    <row r="17" spans="1:8" ht="30" customHeight="1">
      <c r="A17" s="21" t="s">
        <v>132</v>
      </c>
      <c r="B17" s="22">
        <f>VLOOKUP(B16,G22:H25,2,0)</f>
        <v>5</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3</v>
      </c>
      <c r="G22" s="14" t="s">
        <v>126</v>
      </c>
      <c r="H22" t="s">
        <v>127</v>
      </c>
    </row>
    <row r="23" spans="1:8" ht="30" customHeight="1">
      <c r="A23" s="21" t="s">
        <v>132</v>
      </c>
      <c r="B23" s="22">
        <f>VLOOKUP(B22,G31:H36,2,0)</f>
        <v>3</v>
      </c>
      <c r="G23" s="23" t="s">
        <v>154</v>
      </c>
      <c r="H23">
        <v>1</v>
      </c>
    </row>
    <row r="24" spans="1:8" ht="30" customHeight="1">
      <c r="A24" s="25" t="s">
        <v>155</v>
      </c>
      <c r="B24" s="26">
        <f>_xlfn.IFERROR((B8+B11+B14+B17+B20+B23)/6,"-")</f>
        <v>3.3333333333333335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28</v>
      </c>
      <c r="G38" s="14" t="s">
        <v>126</v>
      </c>
      <c r="H38" t="s">
        <v>127</v>
      </c>
    </row>
    <row r="39" spans="1:8" ht="30" customHeight="1">
      <c r="A39" s="21" t="s">
        <v>132</v>
      </c>
      <c r="B39" s="22">
        <f>VLOOKUP(B38,G56:H61,2,0)</f>
        <v>5</v>
      </c>
      <c r="G39" s="14" t="s">
        <v>161</v>
      </c>
      <c r="H39">
        <v>1</v>
      </c>
    </row>
    <row r="40" spans="1:8" ht="30" customHeight="1">
      <c r="A40" s="28" t="s">
        <v>11</v>
      </c>
      <c r="B40" s="26">
        <f>_xlfn.IFERROR((B30+B33+B36+B39)/4,"-")</f>
        <v>1.75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5.833333333333334</v>
      </c>
    </row>
    <row r="45" spans="1:2" ht="30" customHeight="1">
      <c r="A45" s="31"/>
      <c r="B45" s="32"/>
    </row>
    <row r="46" spans="1:2" ht="30" customHeight="1">
      <c r="A46" s="53" t="s">
        <v>19</v>
      </c>
      <c r="B46" s="53"/>
    </row>
    <row r="47" spans="1:2" ht="80.25" customHeight="1">
      <c r="A47" s="55" t="s">
        <v>109</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39.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41">
      <selection activeCell="D4" sqref="D4:F4"/>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69</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135</v>
      </c>
      <c r="G7" s="11" t="s">
        <v>131</v>
      </c>
      <c r="H7">
        <v>2</v>
      </c>
    </row>
    <row r="8" spans="1:8" ht="30" customHeight="1">
      <c r="A8" s="12" t="s">
        <v>132</v>
      </c>
      <c r="B8" s="13">
        <f>VLOOKUP(B7,G5:H10,2,0)</f>
        <v>4</v>
      </c>
      <c r="G8" s="14" t="s">
        <v>133</v>
      </c>
      <c r="H8">
        <v>3</v>
      </c>
    </row>
    <row r="9" spans="1:8" ht="30" customHeight="1">
      <c r="A9" s="50" t="s">
        <v>134</v>
      </c>
      <c r="B9" s="50"/>
      <c r="G9" s="14" t="s">
        <v>135</v>
      </c>
      <c r="H9">
        <v>4</v>
      </c>
    </row>
    <row r="10" spans="1:8" ht="30" customHeight="1">
      <c r="A10" s="15" t="s">
        <v>136</v>
      </c>
      <c r="B10" s="16" t="s">
        <v>142</v>
      </c>
      <c r="G10" s="14" t="s">
        <v>138</v>
      </c>
      <c r="H10">
        <v>5</v>
      </c>
    </row>
    <row r="11" spans="1:2" ht="30" customHeight="1">
      <c r="A11" s="17" t="s">
        <v>132</v>
      </c>
      <c r="B11" s="13">
        <f>VLOOKUP(B10,G13:H15,2,0)</f>
        <v>2</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154</v>
      </c>
    </row>
    <row r="17" spans="1:8" ht="30" customHeight="1">
      <c r="A17" s="21" t="s">
        <v>132</v>
      </c>
      <c r="B17" s="22">
        <f>VLOOKUP(B16,G22:H25,2,0)</f>
        <v>1</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v>
      </c>
      <c r="G22" s="14" t="s">
        <v>126</v>
      </c>
      <c r="H22" t="s">
        <v>127</v>
      </c>
    </row>
    <row r="23" spans="1:8" ht="30" customHeight="1">
      <c r="A23" s="21" t="s">
        <v>132</v>
      </c>
      <c r="B23" s="22">
        <f>VLOOKUP(B22,G31:H36,2,0)</f>
        <v>2</v>
      </c>
      <c r="G23" s="23" t="s">
        <v>154</v>
      </c>
      <c r="H23">
        <v>1</v>
      </c>
    </row>
    <row r="24" spans="1:8" ht="30" customHeight="1">
      <c r="A24" s="25" t="s">
        <v>155</v>
      </c>
      <c r="B24" s="26">
        <f>_xlfn.IFERROR((B8+B11+B14+B17+B20+B23)/6,"-")</f>
        <v>1.8333333333333333</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28</v>
      </c>
      <c r="G38" s="14" t="s">
        <v>126</v>
      </c>
      <c r="H38" t="s">
        <v>127</v>
      </c>
    </row>
    <row r="39" spans="1:8" ht="30" customHeight="1">
      <c r="A39" s="21" t="s">
        <v>132</v>
      </c>
      <c r="B39" s="22">
        <f>VLOOKUP(B38,G56:H61,2,0)</f>
        <v>5</v>
      </c>
      <c r="G39" s="14" t="s">
        <v>161</v>
      </c>
      <c r="H39">
        <v>1</v>
      </c>
    </row>
    <row r="40" spans="1:8" ht="30" customHeight="1">
      <c r="A40" s="28" t="s">
        <v>11</v>
      </c>
      <c r="B40" s="26">
        <f>_xlfn.IFERROR((B30+B33+B36+B39)/4,"-")</f>
        <v>1.75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3.208333333333333</v>
      </c>
    </row>
    <row r="45" spans="1:2" ht="30" customHeight="1">
      <c r="A45" s="31"/>
      <c r="B45" s="32"/>
    </row>
    <row r="46" spans="1:2" ht="30" customHeight="1">
      <c r="A46" s="53" t="s">
        <v>19</v>
      </c>
      <c r="B46" s="53"/>
    </row>
    <row r="47" spans="1:2" ht="56.25" customHeight="1">
      <c r="A47" s="55" t="s">
        <v>70</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1" r:id="rId1"/>
  <rowBreaks count="1" manualBreakCount="1">
    <brk id="26" max="255" man="1"/>
  </rowBreaks>
  <colBreaks count="1" manualBreakCount="1">
    <brk id="2"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D4" sqref="D4:F4"/>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31</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129</v>
      </c>
      <c r="G7" s="11" t="s">
        <v>131</v>
      </c>
      <c r="H7">
        <v>2</v>
      </c>
    </row>
    <row r="8" spans="1:8" ht="30" customHeight="1">
      <c r="A8" s="12" t="s">
        <v>132</v>
      </c>
      <c r="B8" s="13">
        <f>VLOOKUP(B7,G5:H10,2,0)</f>
        <v>1</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145</v>
      </c>
    </row>
    <row r="17" spans="1:8" ht="30" customHeight="1">
      <c r="A17" s="21" t="s">
        <v>132</v>
      </c>
      <c r="B17" s="22">
        <f>VLOOKUP(B16,G22:H25,2,0)</f>
        <v>5</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2.3333333333333335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1.25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2.916666666666667</v>
      </c>
    </row>
    <row r="45" spans="1:2" ht="30" customHeight="1">
      <c r="A45" s="31"/>
      <c r="B45" s="32"/>
    </row>
    <row r="46" spans="1:2" ht="30" customHeight="1">
      <c r="A46" s="53" t="s">
        <v>19</v>
      </c>
      <c r="B46" s="53"/>
    </row>
    <row r="47" spans="1:2" s="1" customFormat="1" ht="78.75" customHeight="1">
      <c r="A47" s="55" t="s">
        <v>83</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40.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D4" sqref="D4:F4"/>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71</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129</v>
      </c>
      <c r="G7" s="11" t="s">
        <v>131</v>
      </c>
      <c r="H7">
        <v>2</v>
      </c>
    </row>
    <row r="8" spans="1:8" ht="30" customHeight="1">
      <c r="A8" s="12" t="s">
        <v>132</v>
      </c>
      <c r="B8" s="13">
        <f>VLOOKUP(B7,G5:H10,2,0)</f>
        <v>1</v>
      </c>
      <c r="G8" s="14" t="s">
        <v>133</v>
      </c>
      <c r="H8">
        <v>3</v>
      </c>
    </row>
    <row r="9" spans="1:8" ht="30" customHeight="1">
      <c r="A9" s="50" t="s">
        <v>134</v>
      </c>
      <c r="B9" s="50"/>
      <c r="G9" s="14" t="s">
        <v>135</v>
      </c>
      <c r="H9">
        <v>4</v>
      </c>
    </row>
    <row r="10" spans="1:8" ht="30" customHeight="1">
      <c r="A10" s="15" t="s">
        <v>136</v>
      </c>
      <c r="B10" s="16" t="s">
        <v>142</v>
      </c>
      <c r="G10" s="14" t="s">
        <v>138</v>
      </c>
      <c r="H10">
        <v>5</v>
      </c>
    </row>
    <row r="11" spans="1:2" ht="30" customHeight="1">
      <c r="A11" s="17" t="s">
        <v>132</v>
      </c>
      <c r="B11" s="13">
        <f>VLOOKUP(B10,G13:H15,2,0)</f>
        <v>2</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154</v>
      </c>
    </row>
    <row r="17" spans="1:8" ht="30" customHeight="1">
      <c r="A17" s="21" t="s">
        <v>132</v>
      </c>
      <c r="B17" s="22">
        <f>VLOOKUP(B16,G22:H25,2,0)</f>
        <v>1</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1.1666666666666667</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25</v>
      </c>
      <c r="G38" s="14" t="s">
        <v>126</v>
      </c>
      <c r="H38" t="s">
        <v>127</v>
      </c>
    </row>
    <row r="39" spans="1:8" ht="30" customHeight="1">
      <c r="A39" s="21" t="s">
        <v>132</v>
      </c>
      <c r="B39" s="22">
        <f>VLOOKUP(B38,G56:H61,2,0)</f>
        <v>1</v>
      </c>
      <c r="G39" s="14" t="s">
        <v>161</v>
      </c>
      <c r="H39">
        <v>1</v>
      </c>
    </row>
    <row r="40" spans="1:8" ht="30" customHeight="1">
      <c r="A40" s="28" t="s">
        <v>11</v>
      </c>
      <c r="B40" s="26">
        <f>_xlfn.IFERROR((B30+B33+B36+B39)/4,"-")</f>
        <v>0.75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0.875</v>
      </c>
    </row>
    <row r="45" spans="1:2" ht="30" customHeight="1">
      <c r="A45" s="31"/>
      <c r="B45" s="32"/>
    </row>
    <row r="46" spans="1:2" ht="30" customHeight="1">
      <c r="A46" s="53" t="s">
        <v>19</v>
      </c>
      <c r="B46" s="53"/>
    </row>
    <row r="47" spans="1:2" ht="34.5" customHeight="1">
      <c r="A47" s="55" t="s">
        <v>110</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1" r:id="rId1"/>
  <rowBreaks count="1" manualBreakCount="1">
    <brk id="26" max="255" man="1"/>
  </rowBreaks>
  <colBreaks count="1" manualBreakCount="1">
    <brk id="2" max="65535" man="1"/>
  </colBreaks>
</worksheet>
</file>

<file path=xl/worksheets/sheet41.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72</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129</v>
      </c>
      <c r="G7" s="11" t="s">
        <v>131</v>
      </c>
      <c r="H7">
        <v>2</v>
      </c>
    </row>
    <row r="8" spans="1:8" ht="30" customHeight="1">
      <c r="A8" s="12" t="s">
        <v>132</v>
      </c>
      <c r="B8" s="13">
        <f>VLOOKUP(B7,G5:H10,2,0)</f>
        <v>1</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149</v>
      </c>
      <c r="G13" s="14" t="s">
        <v>126</v>
      </c>
      <c r="H13" t="s">
        <v>127</v>
      </c>
    </row>
    <row r="14" spans="1:8" ht="30" customHeight="1">
      <c r="A14" s="17" t="s">
        <v>132</v>
      </c>
      <c r="B14" s="13">
        <f>VLOOKUP(B13,G17:H20,2,0)</f>
        <v>3</v>
      </c>
      <c r="G14" s="14" t="s">
        <v>142</v>
      </c>
      <c r="H14">
        <v>2</v>
      </c>
    </row>
    <row r="15" spans="1:8" ht="30" customHeight="1">
      <c r="A15" s="50" t="s">
        <v>143</v>
      </c>
      <c r="B15" s="50"/>
      <c r="G15" s="14" t="s">
        <v>137</v>
      </c>
      <c r="H15">
        <v>5</v>
      </c>
    </row>
    <row r="16" spans="1:2" ht="39" customHeight="1">
      <c r="A16" s="20" t="s">
        <v>144</v>
      </c>
      <c r="B16" s="10" t="s">
        <v>154</v>
      </c>
    </row>
    <row r="17" spans="1:8" ht="30" customHeight="1">
      <c r="A17" s="21" t="s">
        <v>132</v>
      </c>
      <c r="B17" s="22">
        <f>VLOOKUP(B16,G22:H25,2,0)</f>
        <v>1</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2</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25</v>
      </c>
      <c r="G38" s="14" t="s">
        <v>126</v>
      </c>
      <c r="H38" t="s">
        <v>127</v>
      </c>
    </row>
    <row r="39" spans="1:8" ht="30" customHeight="1">
      <c r="A39" s="21" t="s">
        <v>132</v>
      </c>
      <c r="B39" s="22">
        <f>VLOOKUP(B38,G56:H61,2,0)</f>
        <v>1</v>
      </c>
      <c r="G39" s="14" t="s">
        <v>161</v>
      </c>
      <c r="H39">
        <v>1</v>
      </c>
    </row>
    <row r="40" spans="1:8" ht="30" customHeight="1">
      <c r="A40" s="28" t="s">
        <v>11</v>
      </c>
      <c r="B40" s="26">
        <f>_xlfn.IFERROR((B30+B33+B36+B39)/4,"-")</f>
        <v>0.75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1.5</v>
      </c>
    </row>
    <row r="45" spans="1:2" ht="30" customHeight="1">
      <c r="A45" s="31"/>
      <c r="B45" s="32"/>
    </row>
    <row r="46" spans="1:2" ht="30" customHeight="1">
      <c r="A46" s="53" t="s">
        <v>19</v>
      </c>
      <c r="B46" s="53"/>
    </row>
    <row r="47" spans="1:2" ht="81" customHeight="1">
      <c r="A47" s="55" t="s">
        <v>111</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42.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73</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131</v>
      </c>
      <c r="G7" s="11" t="s">
        <v>131</v>
      </c>
      <c r="H7">
        <v>2</v>
      </c>
    </row>
    <row r="8" spans="1:8" ht="30" customHeight="1">
      <c r="A8" s="12" t="s">
        <v>132</v>
      </c>
      <c r="B8" s="13">
        <f>VLOOKUP(B7,G5:H10,2,0)</f>
        <v>2</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145</v>
      </c>
    </row>
    <row r="17" spans="1:8" ht="30" customHeight="1">
      <c r="A17" s="21" t="s">
        <v>132</v>
      </c>
      <c r="B17" s="22">
        <f>VLOOKUP(B16,G22:H25,2,0)</f>
        <v>5</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v>
      </c>
      <c r="G22" s="14" t="s">
        <v>126</v>
      </c>
      <c r="H22" t="s">
        <v>127</v>
      </c>
    </row>
    <row r="23" spans="1:8" ht="30" customHeight="1">
      <c r="A23" s="21" t="s">
        <v>132</v>
      </c>
      <c r="B23" s="22">
        <f>VLOOKUP(B22,G31:H36,2,0)</f>
        <v>2</v>
      </c>
      <c r="G23" s="23" t="s">
        <v>154</v>
      </c>
      <c r="H23">
        <v>1</v>
      </c>
    </row>
    <row r="24" spans="1:8" ht="30" customHeight="1">
      <c r="A24" s="25" t="s">
        <v>155</v>
      </c>
      <c r="B24" s="26">
        <f>_xlfn.IFERROR((B8+B11+B14+B17+B20+B23)/6,"-")</f>
        <v>2.6666666666666665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25</v>
      </c>
      <c r="G38" s="14" t="s">
        <v>126</v>
      </c>
      <c r="H38" t="s">
        <v>127</v>
      </c>
    </row>
    <row r="39" spans="1:8" ht="30" customHeight="1">
      <c r="A39" s="21" t="s">
        <v>132</v>
      </c>
      <c r="B39" s="22">
        <f>VLOOKUP(B38,G56:H61,2,0)</f>
        <v>1</v>
      </c>
      <c r="G39" s="14" t="s">
        <v>161</v>
      </c>
      <c r="H39">
        <v>1</v>
      </c>
    </row>
    <row r="40" spans="1:8" ht="30" customHeight="1">
      <c r="A40" s="28" t="s">
        <v>11</v>
      </c>
      <c r="B40" s="26">
        <f>_xlfn.IFERROR((B30+B33+B36+B39)/4,"-")</f>
        <v>0.75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2</v>
      </c>
    </row>
    <row r="45" spans="1:2" ht="30" customHeight="1">
      <c r="A45" s="31"/>
      <c r="B45" s="32"/>
    </row>
    <row r="46" spans="1:2" ht="30" customHeight="1">
      <c r="A46" s="53" t="s">
        <v>19</v>
      </c>
      <c r="B46" s="53"/>
    </row>
    <row r="47" spans="1:2" ht="32.25" customHeight="1">
      <c r="A47" s="55" t="s">
        <v>112</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1" r:id="rId1"/>
  <rowBreaks count="1" manualBreakCount="1">
    <brk id="26" max="255" man="1"/>
  </rowBreaks>
  <colBreaks count="1" manualBreakCount="1">
    <brk id="2" max="65535" man="1"/>
  </colBreaks>
</worksheet>
</file>

<file path=xl/worksheets/sheet43.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A47" sqref="A47:B47"/>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74</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135</v>
      </c>
      <c r="G7" s="11" t="s">
        <v>131</v>
      </c>
      <c r="H7">
        <v>2</v>
      </c>
    </row>
    <row r="8" spans="1:8" ht="30" customHeight="1">
      <c r="A8" s="12" t="s">
        <v>132</v>
      </c>
      <c r="B8" s="13">
        <f>VLOOKUP(B7,G5:H10,2,0)</f>
        <v>4</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156</v>
      </c>
    </row>
    <row r="17" spans="1:8" ht="30" customHeight="1">
      <c r="A17" s="21" t="s">
        <v>132</v>
      </c>
      <c r="B17" s="22">
        <f>VLOOKUP(B16,G22:H25,2,0)</f>
        <v>3</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v>
      </c>
      <c r="G22" s="14" t="s">
        <v>126</v>
      </c>
      <c r="H22" t="s">
        <v>127</v>
      </c>
    </row>
    <row r="23" spans="1:8" ht="30" customHeight="1">
      <c r="A23" s="21" t="s">
        <v>132</v>
      </c>
      <c r="B23" s="22">
        <f>VLOOKUP(B22,G31:H36,2,0)</f>
        <v>2</v>
      </c>
      <c r="G23" s="23" t="s">
        <v>154</v>
      </c>
      <c r="H23">
        <v>1</v>
      </c>
    </row>
    <row r="24" spans="1:8" ht="30" customHeight="1">
      <c r="A24" s="25" t="s">
        <v>155</v>
      </c>
      <c r="B24" s="26">
        <f>_xlfn.IFERROR((B8+B11+B14+B17+B20+B23)/6,"-")</f>
        <v>2.6666666666666665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1.25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3.333333333333333</v>
      </c>
    </row>
    <row r="45" spans="1:2" ht="30" customHeight="1">
      <c r="A45" s="31"/>
      <c r="B45" s="32"/>
    </row>
    <row r="46" spans="1:2" ht="30" customHeight="1">
      <c r="A46" s="53" t="s">
        <v>19</v>
      </c>
      <c r="B46" s="53"/>
    </row>
    <row r="47" spans="1:2" ht="69" customHeight="1">
      <c r="A47" s="55" t="s">
        <v>113</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44.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75</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129</v>
      </c>
      <c r="G7" s="11" t="s">
        <v>131</v>
      </c>
      <c r="H7">
        <v>2</v>
      </c>
    </row>
    <row r="8" spans="1:8" ht="30" customHeight="1">
      <c r="A8" s="12" t="s">
        <v>132</v>
      </c>
      <c r="B8" s="13">
        <f>VLOOKUP(B7,G5:H10,2,0)</f>
        <v>1</v>
      </c>
      <c r="G8" s="14" t="s">
        <v>133</v>
      </c>
      <c r="H8">
        <v>3</v>
      </c>
    </row>
    <row r="9" spans="1:8" ht="30" customHeight="1">
      <c r="A9" s="50" t="s">
        <v>134</v>
      </c>
      <c r="B9" s="50"/>
      <c r="G9" s="14" t="s">
        <v>135</v>
      </c>
      <c r="H9">
        <v>4</v>
      </c>
    </row>
    <row r="10" spans="1:8" ht="30" customHeight="1">
      <c r="A10" s="15" t="s">
        <v>136</v>
      </c>
      <c r="B10" s="16" t="s">
        <v>142</v>
      </c>
      <c r="G10" s="14" t="s">
        <v>138</v>
      </c>
      <c r="H10">
        <v>5</v>
      </c>
    </row>
    <row r="11" spans="1:2" ht="30" customHeight="1">
      <c r="A11" s="17" t="s">
        <v>132</v>
      </c>
      <c r="B11" s="13">
        <f>VLOOKUP(B10,G13:H15,2,0)</f>
        <v>2</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156</v>
      </c>
    </row>
    <row r="17" spans="1:8" ht="30" customHeight="1">
      <c r="A17" s="21" t="s">
        <v>132</v>
      </c>
      <c r="B17" s="22">
        <f>VLOOKUP(B16,G22:H25,2,0)</f>
        <v>3</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v>
      </c>
      <c r="G22" s="14" t="s">
        <v>126</v>
      </c>
      <c r="H22" t="s">
        <v>127</v>
      </c>
    </row>
    <row r="23" spans="1:8" ht="30" customHeight="1">
      <c r="A23" s="21" t="s">
        <v>132</v>
      </c>
      <c r="B23" s="22">
        <f>VLOOKUP(B22,G31:H36,2,0)</f>
        <v>2</v>
      </c>
      <c r="G23" s="23" t="s">
        <v>154</v>
      </c>
      <c r="H23">
        <v>1</v>
      </c>
    </row>
    <row r="24" spans="1:8" ht="30" customHeight="1">
      <c r="A24" s="25" t="s">
        <v>155</v>
      </c>
      <c r="B24" s="26">
        <f>_xlfn.IFERROR((B8+B11+B14+B17+B20+B23)/6,"-")</f>
        <v>1.6666666666666667</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26</v>
      </c>
      <c r="G38" s="14" t="s">
        <v>126</v>
      </c>
      <c r="H38" t="s">
        <v>127</v>
      </c>
    </row>
    <row r="39" spans="1:8" ht="30" customHeight="1">
      <c r="A39" s="21" t="s">
        <v>132</v>
      </c>
      <c r="B39" s="22">
        <f>VLOOKUP(B38,G56:H61,2,0)</f>
        <v>2</v>
      </c>
      <c r="G39" s="14" t="s">
        <v>161</v>
      </c>
      <c r="H39">
        <v>1</v>
      </c>
    </row>
    <row r="40" spans="1:8" ht="30" customHeight="1">
      <c r="A40" s="28" t="s">
        <v>11</v>
      </c>
      <c r="B40" s="26">
        <f>_xlfn.IFERROR((B30+B33+B36+B39)/4,"-")</f>
        <v>1</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1.6666666666666667</v>
      </c>
    </row>
    <row r="45" spans="1:2" ht="30" customHeight="1">
      <c r="A45" s="31"/>
      <c r="B45" s="32"/>
    </row>
    <row r="46" spans="1:2" ht="30" customHeight="1">
      <c r="A46" s="53" t="s">
        <v>19</v>
      </c>
      <c r="B46" s="53"/>
    </row>
    <row r="47" spans="1:2" ht="53.25" customHeight="1">
      <c r="A47" s="55" t="s">
        <v>114</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'45'!#REF!</formula1>
    </dataValidation>
    <dataValidation type="list" operator="equal" allowBlank="1" showInputMessage="1" showErrorMessage="1" promptTitle="Criterio" prompt="Selezionare una delle possibili opzioni dal menu a tendina" sqref="B7">
      <formula1>'45'!#REF!</formula1>
    </dataValidation>
    <dataValidation type="list" operator="equal" allowBlank="1" showInputMessage="1" showErrorMessage="1" promptTitle="Criterio" prompt="Selezionare una delle possibili opzioni dal menu a tendina" sqref="B10">
      <formula1>'45'!#REF!</formula1>
    </dataValidation>
    <dataValidation type="list" operator="equal" allowBlank="1" showInputMessage="1" showErrorMessage="1" promptTitle="Criterio" prompt="Selezionare una delle possibili opzioni dal menu a tendina" sqref="B13">
      <formula1>'45'!#REF!</formula1>
    </dataValidation>
    <dataValidation type="list" operator="equal" allowBlank="1" showInputMessage="1" showErrorMessage="1" promptTitle="Criterio" prompt="Selezionare una delle possibili opzioni dal menu a tendina" sqref="B16">
      <formula1>'45'!#REF!</formula1>
    </dataValidation>
    <dataValidation type="list" operator="equal" allowBlank="1" showInputMessage="1" showErrorMessage="1" promptTitle="Criterio" prompt="Selezionare una delle possibili opzioni dal menu a tendina" sqref="B19">
      <formula1>'45'!#REF!</formula1>
    </dataValidation>
    <dataValidation type="list" operator="equal" allowBlank="1" showInputMessage="1" showErrorMessage="1" promptTitle="Criterio" prompt="Selezionare una delle possibili opzioni dal menu a tendina" sqref="B22">
      <formula1>'45'!#REF!</formula1>
    </dataValidation>
    <dataValidation type="list" operator="equal" allowBlank="1" showInputMessage="1" showErrorMessage="1" promptTitle="Impatto" prompt="Selezionare una delle possibili opzioni dal menu a tendina" sqref="B29">
      <formula1>'45'!#REF!</formula1>
    </dataValidation>
    <dataValidation type="list" operator="equal" allowBlank="1" showInputMessage="1" showErrorMessage="1" promptTitle="Impatto" prompt="Selezionare una delle possibili opzioni dal menu a tendina" sqref="B32">
      <formula1>'45'!#REF!</formula1>
    </dataValidation>
    <dataValidation type="list" operator="equal" allowBlank="1" showInputMessage="1" showErrorMessage="1" promptTitle="Impatto" prompt="Selezionare una delle possibili opzioni dal menu a tendina" sqref="B35">
      <formula1>'45'!#REF!</formula1>
    </dataValidation>
    <dataValidation type="list" operator="equal" allowBlank="1" showInputMessage="1" showErrorMessage="1" promptTitle="Impatto" prompt="Selezionare una delle possibili opzioni dal menu a tendina" sqref="B38">
      <formula1>'45'!#REF!</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1" r:id="rId1"/>
  <rowBreaks count="1" manualBreakCount="1">
    <brk id="26" max="255" man="1"/>
  </rowBreaks>
  <colBreaks count="1" manualBreakCount="1">
    <brk id="2" max="65535" man="1"/>
  </colBreaks>
</worksheet>
</file>

<file path=xl/worksheets/sheet45.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3">
      <selection activeCell="A3" sqref="A3:B3"/>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76</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133</v>
      </c>
      <c r="G7" s="11" t="s">
        <v>131</v>
      </c>
      <c r="H7">
        <v>2</v>
      </c>
    </row>
    <row r="8" spans="1:8" ht="30" customHeight="1">
      <c r="A8" s="12" t="s">
        <v>132</v>
      </c>
      <c r="B8" s="13">
        <f>VLOOKUP(B7,G5:H10,2,0)</f>
        <v>3</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156</v>
      </c>
    </row>
    <row r="17" spans="1:8" ht="30" customHeight="1">
      <c r="A17" s="21" t="s">
        <v>132</v>
      </c>
      <c r="B17" s="22">
        <f>VLOOKUP(B16,G22:H25,2,0)</f>
        <v>3</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v>
      </c>
      <c r="G22" s="14" t="s">
        <v>126</v>
      </c>
      <c r="H22" t="s">
        <v>127</v>
      </c>
    </row>
    <row r="23" spans="1:8" ht="30" customHeight="1">
      <c r="A23" s="21" t="s">
        <v>132</v>
      </c>
      <c r="B23" s="22">
        <f>VLOOKUP(B22,G31:H36,2,0)</f>
        <v>2</v>
      </c>
      <c r="G23" s="23" t="s">
        <v>154</v>
      </c>
      <c r="H23">
        <v>1</v>
      </c>
    </row>
    <row r="24" spans="1:8" ht="30" customHeight="1">
      <c r="A24" s="25" t="s">
        <v>155</v>
      </c>
      <c r="B24" s="26">
        <f>_xlfn.IFERROR((B8+B11+B14+B17+B20+B23)/6,"-")</f>
        <v>2.5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1.25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3.125</v>
      </c>
    </row>
    <row r="45" spans="1:2" ht="30" customHeight="1">
      <c r="A45" s="31"/>
      <c r="B45" s="32"/>
    </row>
    <row r="46" spans="1:2" ht="30" customHeight="1">
      <c r="A46" s="53" t="s">
        <v>19</v>
      </c>
      <c r="B46" s="53"/>
    </row>
    <row r="47" spans="1:2" ht="78" customHeight="1">
      <c r="A47" s="55" t="s">
        <v>117</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'46'!#REF!</formula1>
    </dataValidation>
    <dataValidation type="list" operator="equal" allowBlank="1" showInputMessage="1" showErrorMessage="1" promptTitle="Criterio" prompt="Selezionare una delle possibili opzioni dal menu a tendina" sqref="B7">
      <formula1>'46'!#REF!</formula1>
    </dataValidation>
    <dataValidation type="list" operator="equal" allowBlank="1" showInputMessage="1" showErrorMessage="1" promptTitle="Criterio" prompt="Selezionare una delle possibili opzioni dal menu a tendina" sqref="B10">
      <formula1>'46'!#REF!</formula1>
    </dataValidation>
    <dataValidation type="list" operator="equal" allowBlank="1" showInputMessage="1" showErrorMessage="1" promptTitle="Criterio" prompt="Selezionare una delle possibili opzioni dal menu a tendina" sqref="B13">
      <formula1>'46'!#REF!</formula1>
    </dataValidation>
    <dataValidation type="list" operator="equal" allowBlank="1" showInputMessage="1" showErrorMessage="1" promptTitle="Criterio" prompt="Selezionare una delle possibili opzioni dal menu a tendina" sqref="B16">
      <formula1>'46'!#REF!</formula1>
    </dataValidation>
    <dataValidation type="list" operator="equal" allowBlank="1" showInputMessage="1" showErrorMessage="1" promptTitle="Criterio" prompt="Selezionare una delle possibili opzioni dal menu a tendina" sqref="B19">
      <formula1>'46'!#REF!</formula1>
    </dataValidation>
    <dataValidation type="list" operator="equal" allowBlank="1" showInputMessage="1" showErrorMessage="1" promptTitle="Criterio" prompt="Selezionare una delle possibili opzioni dal menu a tendina" sqref="B22">
      <formula1>'46'!#REF!</formula1>
    </dataValidation>
    <dataValidation type="list" operator="equal" allowBlank="1" showInputMessage="1" showErrorMessage="1" promptTitle="Impatto" prompt="Selezionare una delle possibili opzioni dal menu a tendina" sqref="B29">
      <formula1>'46'!#REF!</formula1>
    </dataValidation>
    <dataValidation type="list" operator="equal" allowBlank="1" showInputMessage="1" showErrorMessage="1" promptTitle="Impatto" prompt="Selezionare una delle possibili opzioni dal menu a tendina" sqref="B32">
      <formula1>'46'!#REF!</formula1>
    </dataValidation>
    <dataValidation type="list" operator="equal" allowBlank="1" showInputMessage="1" showErrorMessage="1" promptTitle="Impatto" prompt="Selezionare una delle possibili opzioni dal menu a tendina" sqref="B35">
      <formula1>'46'!#REF!</formula1>
    </dataValidation>
    <dataValidation type="list" operator="equal" allowBlank="1" showInputMessage="1" showErrorMessage="1" promptTitle="Impatto" prompt="Selezionare una delle possibili opzioni dal menu a tendina" sqref="B38">
      <formula1>'46'!#REF!</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46.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F2" sqref="F2"/>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77</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133</v>
      </c>
      <c r="G7" s="11" t="s">
        <v>131</v>
      </c>
      <c r="H7">
        <v>2</v>
      </c>
    </row>
    <row r="8" spans="1:8" ht="30" customHeight="1">
      <c r="A8" s="12" t="s">
        <v>132</v>
      </c>
      <c r="B8" s="13">
        <f>VLOOKUP(B7,G5:H10,2,0)</f>
        <v>3</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145</v>
      </c>
    </row>
    <row r="17" spans="1:8" ht="30" customHeight="1">
      <c r="A17" s="21" t="s">
        <v>132</v>
      </c>
      <c r="B17" s="22">
        <f>VLOOKUP(B16,G22:H25,2,0)</f>
        <v>5</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6</v>
      </c>
      <c r="G22" s="14" t="s">
        <v>126</v>
      </c>
      <c r="H22" t="s">
        <v>127</v>
      </c>
    </row>
    <row r="23" spans="1:8" ht="30" customHeight="1">
      <c r="A23" s="21" t="s">
        <v>132</v>
      </c>
      <c r="B23" s="22">
        <f>VLOOKUP(B22,G31:H36,2,0)</f>
        <v>4</v>
      </c>
      <c r="G23" s="23" t="s">
        <v>154</v>
      </c>
      <c r="H23">
        <v>1</v>
      </c>
    </row>
    <row r="24" spans="1:8" ht="30" customHeight="1">
      <c r="A24" s="25" t="s">
        <v>155</v>
      </c>
      <c r="B24" s="26">
        <f>_xlfn.IFERROR((B8+B11+B14+B17+B20+B23)/6,"-")</f>
        <v>3.1666666666666665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27</v>
      </c>
      <c r="G38" s="14" t="s">
        <v>126</v>
      </c>
      <c r="H38" t="s">
        <v>127</v>
      </c>
    </row>
    <row r="39" spans="1:8" ht="30" customHeight="1">
      <c r="A39" s="21" t="s">
        <v>132</v>
      </c>
      <c r="B39" s="22">
        <f>VLOOKUP(B38,G56:H61,2,0)</f>
        <v>4</v>
      </c>
      <c r="G39" s="14" t="s">
        <v>161</v>
      </c>
      <c r="H39">
        <v>1</v>
      </c>
    </row>
    <row r="40" spans="1:8" ht="30" customHeight="1">
      <c r="A40" s="28" t="s">
        <v>11</v>
      </c>
      <c r="B40" s="26">
        <f>_xlfn.IFERROR((B30+B33+B36+B39)/4,"-")</f>
        <v>1.5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4.75</v>
      </c>
    </row>
    <row r="45" spans="1:2" ht="30" customHeight="1">
      <c r="A45" s="31"/>
      <c r="B45" s="32"/>
    </row>
    <row r="46" spans="1:2" ht="30" customHeight="1">
      <c r="A46" s="53" t="s">
        <v>19</v>
      </c>
      <c r="B46" s="53"/>
    </row>
    <row r="47" spans="1:2" ht="55.5" customHeight="1">
      <c r="A47" s="55" t="s">
        <v>115</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'47'!#REF!</formula1>
    </dataValidation>
    <dataValidation type="list" operator="equal" allowBlank="1" showInputMessage="1" showErrorMessage="1" promptTitle="Criterio" prompt="Selezionare una delle possibili opzioni dal menu a tendina" sqref="B7">
      <formula1>'47'!#REF!</formula1>
    </dataValidation>
    <dataValidation type="list" operator="equal" allowBlank="1" showInputMessage="1" showErrorMessage="1" promptTitle="Criterio" prompt="Selezionare una delle possibili opzioni dal menu a tendina" sqref="B10">
      <formula1>'47'!#REF!</formula1>
    </dataValidation>
    <dataValidation type="list" operator="equal" allowBlank="1" showInputMessage="1" showErrorMessage="1" promptTitle="Criterio" prompt="Selezionare una delle possibili opzioni dal menu a tendina" sqref="B13">
      <formula1>'47'!#REF!</formula1>
    </dataValidation>
    <dataValidation type="list" operator="equal" allowBlank="1" showInputMessage="1" showErrorMessage="1" promptTitle="Criterio" prompt="Selezionare una delle possibili opzioni dal menu a tendina" sqref="B16">
      <formula1>'47'!#REF!</formula1>
    </dataValidation>
    <dataValidation type="list" operator="equal" allowBlank="1" showInputMessage="1" showErrorMessage="1" promptTitle="Criterio" prompt="Selezionare una delle possibili opzioni dal menu a tendina" sqref="B19">
      <formula1>'47'!#REF!</formula1>
    </dataValidation>
    <dataValidation type="list" operator="equal" allowBlank="1" showInputMessage="1" showErrorMessage="1" promptTitle="Criterio" prompt="Selezionare una delle possibili opzioni dal menu a tendina" sqref="B22">
      <formula1>'47'!#REF!</formula1>
    </dataValidation>
    <dataValidation type="list" operator="equal" allowBlank="1" showInputMessage="1" showErrorMessage="1" promptTitle="Impatto" prompt="Selezionare una delle possibili opzioni dal menu a tendina" sqref="B29">
      <formula1>'47'!#REF!</formula1>
    </dataValidation>
    <dataValidation type="list" operator="equal" allowBlank="1" showInputMessage="1" showErrorMessage="1" promptTitle="Impatto" prompt="Selezionare una delle possibili opzioni dal menu a tendina" sqref="B32">
      <formula1>'47'!#REF!</formula1>
    </dataValidation>
    <dataValidation type="list" operator="equal" allowBlank="1" showInputMessage="1" showErrorMessage="1" promptTitle="Impatto" prompt="Selezionare una delle possibili opzioni dal menu a tendina" sqref="B35">
      <formula1>'47'!#REF!</formula1>
    </dataValidation>
    <dataValidation type="list" operator="equal" allowBlank="1" showInputMessage="1" showErrorMessage="1" promptTitle="Impatto" prompt="Selezionare una delle possibili opzioni dal menu a tendina" sqref="B38">
      <formula1>'47'!#REF!</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1" r:id="rId1"/>
  <rowBreaks count="1" manualBreakCount="1">
    <brk id="26" max="255" man="1"/>
  </rowBreaks>
  <colBreaks count="1" manualBreakCount="1">
    <brk id="2" max="65535" man="1"/>
  </colBreaks>
</worksheet>
</file>

<file path=xl/worksheets/sheet47.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C1" sqref="C1"/>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78</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138</v>
      </c>
      <c r="G7" s="11" t="s">
        <v>131</v>
      </c>
      <c r="H7">
        <v>2</v>
      </c>
    </row>
    <row r="8" spans="1:8" ht="30" customHeight="1">
      <c r="A8" s="12" t="s">
        <v>132</v>
      </c>
      <c r="B8" s="13">
        <f>VLOOKUP(B7,G5:H10,2,0)</f>
        <v>5</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156</v>
      </c>
    </row>
    <row r="17" spans="1:8" ht="30" customHeight="1">
      <c r="A17" s="21" t="s">
        <v>132</v>
      </c>
      <c r="B17" s="22">
        <f>VLOOKUP(B16,G22:H25,2,0)</f>
        <v>3</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3</v>
      </c>
      <c r="G22" s="14" t="s">
        <v>126</v>
      </c>
      <c r="H22" t="s">
        <v>127</v>
      </c>
    </row>
    <row r="23" spans="1:8" ht="30" customHeight="1">
      <c r="A23" s="21" t="s">
        <v>132</v>
      </c>
      <c r="B23" s="22">
        <f>VLOOKUP(B22,G31:H36,2,0)</f>
        <v>3</v>
      </c>
      <c r="G23" s="23" t="s">
        <v>154</v>
      </c>
      <c r="H23">
        <v>1</v>
      </c>
    </row>
    <row r="24" spans="1:8" ht="30" customHeight="1">
      <c r="A24" s="25" t="s">
        <v>155</v>
      </c>
      <c r="B24" s="26">
        <f>_xlfn.IFERROR((B8+B11+B14+B17+B20+B23)/6,"-")</f>
        <v>3</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1.25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3.75</v>
      </c>
    </row>
    <row r="45" spans="1:2" ht="30" customHeight="1">
      <c r="A45" s="31"/>
      <c r="B45" s="32"/>
    </row>
    <row r="46" spans="1:2" ht="30" customHeight="1">
      <c r="A46" s="53" t="s">
        <v>19</v>
      </c>
      <c r="B46" s="53"/>
    </row>
    <row r="47" spans="1:2" ht="86.25" customHeight="1">
      <c r="A47" s="55" t="s">
        <v>116</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'48'!#REF!</formula1>
    </dataValidation>
    <dataValidation type="list" operator="equal" allowBlank="1" showInputMessage="1" showErrorMessage="1" promptTitle="Criterio" prompt="Selezionare una delle possibili opzioni dal menu a tendina" sqref="B7">
      <formula1>'48'!#REF!</formula1>
    </dataValidation>
    <dataValidation type="list" operator="equal" allowBlank="1" showInputMessage="1" showErrorMessage="1" promptTitle="Criterio" prompt="Selezionare una delle possibili opzioni dal menu a tendina" sqref="B10">
      <formula1>'48'!#REF!</formula1>
    </dataValidation>
    <dataValidation type="list" operator="equal" allowBlank="1" showInputMessage="1" showErrorMessage="1" promptTitle="Criterio" prompt="Selezionare una delle possibili opzioni dal menu a tendina" sqref="B13">
      <formula1>'48'!#REF!</formula1>
    </dataValidation>
    <dataValidation type="list" operator="equal" allowBlank="1" showInputMessage="1" showErrorMessage="1" promptTitle="Criterio" prompt="Selezionare una delle possibili opzioni dal menu a tendina" sqref="B16">
      <formula1>'48'!#REF!</formula1>
    </dataValidation>
    <dataValidation type="list" operator="equal" allowBlank="1" showInputMessage="1" showErrorMessage="1" promptTitle="Criterio" prompt="Selezionare una delle possibili opzioni dal menu a tendina" sqref="B19">
      <formula1>'48'!#REF!</formula1>
    </dataValidation>
    <dataValidation type="list" operator="equal" allowBlank="1" showInputMessage="1" showErrorMessage="1" promptTitle="Criterio" prompt="Selezionare una delle possibili opzioni dal menu a tendina" sqref="B22">
      <formula1>'48'!#REF!</formula1>
    </dataValidation>
    <dataValidation type="list" operator="equal" allowBlank="1" showInputMessage="1" showErrorMessage="1" promptTitle="Impatto" prompt="Selezionare una delle possibili opzioni dal menu a tendina" sqref="B29">
      <formula1>'48'!#REF!</formula1>
    </dataValidation>
    <dataValidation type="list" operator="equal" allowBlank="1" showInputMessage="1" showErrorMessage="1" promptTitle="Impatto" prompt="Selezionare una delle possibili opzioni dal menu a tendina" sqref="B32">
      <formula1>'48'!#REF!</formula1>
    </dataValidation>
    <dataValidation type="list" operator="equal" allowBlank="1" showInputMessage="1" showErrorMessage="1" promptTitle="Impatto" prompt="Selezionare una delle possibili opzioni dal menu a tendina" sqref="B35">
      <formula1>'48'!#REF!</formula1>
    </dataValidation>
    <dataValidation type="list" operator="equal" allowBlank="1" showInputMessage="1" showErrorMessage="1" promptTitle="Impatto" prompt="Selezionare una delle possibili opzioni dal menu a tendina" sqref="B38">
      <formula1>'48'!#REF!</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48.xml><?xml version="1.0" encoding="utf-8"?>
<worksheet xmlns="http://schemas.openxmlformats.org/spreadsheetml/2006/main" xmlns:r="http://schemas.openxmlformats.org/officeDocument/2006/relationships">
  <sheetPr>
    <pageSetUpPr fitToPage="1"/>
  </sheetPr>
  <dimension ref="A1:B92"/>
  <sheetViews>
    <sheetView zoomScalePageLayoutView="0" workbookViewId="0" topLeftCell="A1">
      <selection activeCell="A10" sqref="A10"/>
    </sheetView>
  </sheetViews>
  <sheetFormatPr defaultColWidth="9.140625" defaultRowHeight="15"/>
  <cols>
    <col min="1" max="1" width="99.28125" style="0" customWidth="1"/>
    <col min="2" max="2" width="69.421875" style="0" customWidth="1"/>
  </cols>
  <sheetData>
    <row r="1" spans="1:2" ht="15.75">
      <c r="A1" s="61" t="s">
        <v>167</v>
      </c>
      <c r="B1" s="61"/>
    </row>
    <row r="2" spans="1:2" ht="15">
      <c r="A2" s="62" t="s">
        <v>164</v>
      </c>
      <c r="B2" s="62"/>
    </row>
    <row r="3" spans="1:2" ht="38.25" customHeight="1">
      <c r="A3" s="63" t="s">
        <v>168</v>
      </c>
      <c r="B3" s="63"/>
    </row>
    <row r="4" spans="1:2" ht="15.75">
      <c r="A4" s="64" t="s">
        <v>123</v>
      </c>
      <c r="B4" s="64"/>
    </row>
    <row r="5" spans="1:2" ht="15">
      <c r="A5" s="34" t="s">
        <v>124</v>
      </c>
      <c r="B5" s="35" t="s">
        <v>125</v>
      </c>
    </row>
    <row r="6" spans="1:2" ht="15">
      <c r="A6" s="36" t="s">
        <v>128</v>
      </c>
      <c r="B6" s="37"/>
    </row>
    <row r="7" spans="1:2" ht="15">
      <c r="A7" s="38" t="s">
        <v>130</v>
      </c>
      <c r="B7" s="37"/>
    </row>
    <row r="8" spans="1:2" ht="15">
      <c r="A8" s="38" t="s">
        <v>129</v>
      </c>
      <c r="B8" s="37"/>
    </row>
    <row r="9" spans="1:2" ht="15">
      <c r="A9" s="39" t="s">
        <v>169</v>
      </c>
      <c r="B9" s="37"/>
    </row>
    <row r="10" spans="1:2" ht="15">
      <c r="A10" s="38" t="s">
        <v>170</v>
      </c>
      <c r="B10" s="37"/>
    </row>
    <row r="11" spans="1:2" ht="15">
      <c r="A11" s="38" t="s">
        <v>171</v>
      </c>
      <c r="B11" s="37"/>
    </row>
    <row r="12" spans="1:2" ht="15">
      <c r="A12" s="38" t="s">
        <v>172</v>
      </c>
      <c r="B12" s="37"/>
    </row>
    <row r="13" spans="1:2" ht="15">
      <c r="A13" s="40" t="s">
        <v>132</v>
      </c>
      <c r="B13" s="35">
        <v>5</v>
      </c>
    </row>
    <row r="14" spans="1:2" ht="15">
      <c r="A14" s="38"/>
      <c r="B14" s="37"/>
    </row>
    <row r="15" spans="1:2" ht="15">
      <c r="A15" s="36" t="s">
        <v>134</v>
      </c>
      <c r="B15" s="37"/>
    </row>
    <row r="16" spans="1:2" ht="15">
      <c r="A16" s="38" t="s">
        <v>173</v>
      </c>
      <c r="B16" s="37"/>
    </row>
    <row r="17" spans="1:2" ht="15">
      <c r="A17" s="38" t="s">
        <v>142</v>
      </c>
      <c r="B17" s="37"/>
    </row>
    <row r="18" spans="1:2" ht="15">
      <c r="A18" s="38" t="s">
        <v>137</v>
      </c>
      <c r="B18" s="37"/>
    </row>
    <row r="19" spans="1:2" ht="15">
      <c r="A19" s="40" t="s">
        <v>132</v>
      </c>
      <c r="B19" s="35">
        <v>5</v>
      </c>
    </row>
    <row r="20" spans="1:2" ht="15">
      <c r="A20" s="38"/>
      <c r="B20" s="37"/>
    </row>
    <row r="21" spans="1:2" ht="15">
      <c r="A21" s="41" t="s">
        <v>139</v>
      </c>
      <c r="B21" s="37"/>
    </row>
    <row r="22" spans="1:2" ht="22.5">
      <c r="A22" s="39" t="s">
        <v>140</v>
      </c>
      <c r="B22" s="37"/>
    </row>
    <row r="23" spans="1:2" ht="15">
      <c r="A23" s="38" t="s">
        <v>141</v>
      </c>
      <c r="B23" s="37"/>
    </row>
    <row r="24" spans="1:2" ht="15">
      <c r="A24" s="38" t="s">
        <v>149</v>
      </c>
      <c r="B24" s="37"/>
    </row>
    <row r="25" spans="1:2" ht="15">
      <c r="A25" s="38" t="s">
        <v>150</v>
      </c>
      <c r="B25" s="37"/>
    </row>
    <row r="26" spans="1:2" ht="15">
      <c r="A26" s="40" t="s">
        <v>132</v>
      </c>
      <c r="B26" s="35">
        <v>1</v>
      </c>
    </row>
    <row r="27" spans="1:2" ht="15">
      <c r="A27" s="38"/>
      <c r="B27" s="37"/>
    </row>
    <row r="28" spans="1:2" ht="15">
      <c r="A28" s="41" t="s">
        <v>143</v>
      </c>
      <c r="B28" s="37"/>
    </row>
    <row r="29" spans="1:2" ht="15">
      <c r="A29" s="38" t="s">
        <v>144</v>
      </c>
      <c r="B29" s="37"/>
    </row>
    <row r="30" spans="1:2" ht="15">
      <c r="A30" s="38" t="s">
        <v>154</v>
      </c>
      <c r="B30" s="37"/>
    </row>
    <row r="31" spans="1:2" ht="15">
      <c r="A31" s="39" t="s">
        <v>174</v>
      </c>
      <c r="B31" s="37"/>
    </row>
    <row r="32" spans="1:2" ht="15">
      <c r="A32" s="38" t="s">
        <v>175</v>
      </c>
      <c r="B32" s="37"/>
    </row>
    <row r="33" spans="1:2" ht="15">
      <c r="A33" s="40" t="s">
        <v>132</v>
      </c>
      <c r="B33" s="35">
        <v>3</v>
      </c>
    </row>
    <row r="34" spans="1:2" ht="15">
      <c r="A34" s="38"/>
      <c r="B34" s="37"/>
    </row>
    <row r="35" spans="1:2" ht="15">
      <c r="A35" s="41" t="s">
        <v>146</v>
      </c>
      <c r="B35" s="37"/>
    </row>
    <row r="36" spans="1:2" ht="22.5">
      <c r="A36" s="39" t="s">
        <v>147</v>
      </c>
      <c r="B36" s="37"/>
    </row>
    <row r="37" spans="1:2" ht="15">
      <c r="A37" s="38" t="s">
        <v>148</v>
      </c>
      <c r="B37" s="37"/>
    </row>
    <row r="38" spans="1:2" ht="15">
      <c r="A38" s="38" t="s">
        <v>162</v>
      </c>
      <c r="B38" s="37"/>
    </row>
    <row r="39" spans="1:2" ht="15">
      <c r="A39" s="40" t="s">
        <v>132</v>
      </c>
      <c r="B39" s="35">
        <v>1</v>
      </c>
    </row>
    <row r="40" spans="1:2" ht="15">
      <c r="A40" s="38"/>
      <c r="B40" s="37"/>
    </row>
    <row r="41" spans="1:2" ht="15">
      <c r="A41" s="41" t="s">
        <v>151</v>
      </c>
      <c r="B41" s="37"/>
    </row>
    <row r="42" spans="1:2" ht="15">
      <c r="A42" s="39" t="s">
        <v>152</v>
      </c>
      <c r="B42" s="37"/>
    </row>
    <row r="43" spans="1:2" ht="15">
      <c r="A43" s="38" t="s">
        <v>153</v>
      </c>
      <c r="B43" s="37"/>
    </row>
    <row r="44" spans="1:2" ht="15">
      <c r="A44" s="38" t="s">
        <v>1</v>
      </c>
      <c r="B44" s="37"/>
    </row>
    <row r="45" spans="1:2" ht="15">
      <c r="A45" s="38" t="s">
        <v>3</v>
      </c>
      <c r="B45" s="37"/>
    </row>
    <row r="46" spans="1:2" ht="15">
      <c r="A46" s="38" t="s">
        <v>6</v>
      </c>
      <c r="B46" s="37"/>
    </row>
    <row r="47" spans="1:2" ht="15">
      <c r="A47" s="38" t="s">
        <v>7</v>
      </c>
      <c r="B47" s="37"/>
    </row>
    <row r="48" spans="1:2" ht="15">
      <c r="A48" s="40" t="s">
        <v>132</v>
      </c>
      <c r="B48" s="35">
        <v>3</v>
      </c>
    </row>
    <row r="49" spans="1:2" ht="15.75">
      <c r="A49" s="42" t="s">
        <v>155</v>
      </c>
      <c r="B49" s="43">
        <v>3</v>
      </c>
    </row>
    <row r="50" spans="1:2" ht="33" customHeight="1">
      <c r="A50" s="65" t="s">
        <v>157</v>
      </c>
      <c r="B50" s="65"/>
    </row>
    <row r="51" spans="1:2" ht="15">
      <c r="A51" s="44"/>
      <c r="B51" s="45"/>
    </row>
    <row r="52" spans="1:2" ht="15">
      <c r="A52" s="46"/>
      <c r="B52" s="47"/>
    </row>
    <row r="53" spans="1:2" ht="15">
      <c r="A53" s="62" t="s">
        <v>176</v>
      </c>
      <c r="B53" s="62"/>
    </row>
    <row r="54" spans="1:2" ht="15.75">
      <c r="A54" s="59" t="s">
        <v>158</v>
      </c>
      <c r="B54" s="59"/>
    </row>
    <row r="55" spans="1:2" ht="15">
      <c r="A55" s="41" t="s">
        <v>159</v>
      </c>
      <c r="B55" s="37"/>
    </row>
    <row r="56" spans="1:2" ht="45">
      <c r="A56" s="39" t="s">
        <v>160</v>
      </c>
      <c r="B56" s="37"/>
    </row>
    <row r="57" spans="1:2" ht="15">
      <c r="A57" s="38" t="s">
        <v>177</v>
      </c>
      <c r="B57" s="37"/>
    </row>
    <row r="58" spans="1:2" ht="15">
      <c r="A58" s="38" t="s">
        <v>178</v>
      </c>
      <c r="B58" s="37"/>
    </row>
    <row r="59" spans="1:2" ht="15">
      <c r="A59" s="38" t="s">
        <v>179</v>
      </c>
      <c r="B59" s="37"/>
    </row>
    <row r="60" spans="1:2" ht="15">
      <c r="A60" s="38" t="s">
        <v>180</v>
      </c>
      <c r="B60" s="37"/>
    </row>
    <row r="61" spans="1:2" ht="15">
      <c r="A61" s="38" t="s">
        <v>181</v>
      </c>
      <c r="B61" s="37"/>
    </row>
    <row r="62" spans="1:2" ht="15">
      <c r="A62" s="40" t="s">
        <v>132</v>
      </c>
      <c r="B62" s="35">
        <v>1</v>
      </c>
    </row>
    <row r="63" spans="1:2" ht="15">
      <c r="A63" s="38"/>
      <c r="B63" s="37"/>
    </row>
    <row r="64" spans="1:2" ht="15">
      <c r="A64" s="41" t="s">
        <v>163</v>
      </c>
      <c r="B64" s="37"/>
    </row>
    <row r="65" spans="1:2" ht="33.75">
      <c r="A65" s="39" t="s">
        <v>0</v>
      </c>
      <c r="B65" s="37"/>
    </row>
    <row r="66" spans="1:2" ht="15">
      <c r="A66" s="38" t="s">
        <v>148</v>
      </c>
      <c r="B66" s="37"/>
    </row>
    <row r="67" spans="1:2" ht="15">
      <c r="A67" s="38" t="s">
        <v>162</v>
      </c>
      <c r="B67" s="37"/>
    </row>
    <row r="68" spans="1:2" ht="15">
      <c r="A68" s="40" t="s">
        <v>132</v>
      </c>
      <c r="B68" s="35">
        <v>1</v>
      </c>
    </row>
    <row r="69" spans="1:2" ht="15">
      <c r="A69" s="38"/>
      <c r="B69" s="37"/>
    </row>
    <row r="70" spans="1:2" ht="15">
      <c r="A70" s="41" t="s">
        <v>2</v>
      </c>
      <c r="B70" s="37"/>
    </row>
    <row r="71" spans="1:2" ht="15">
      <c r="A71" s="39" t="s">
        <v>4</v>
      </c>
      <c r="B71" s="37"/>
    </row>
    <row r="72" spans="1:2" ht="15">
      <c r="A72" s="38" t="s">
        <v>20</v>
      </c>
      <c r="B72" s="37"/>
    </row>
    <row r="73" spans="1:2" ht="15">
      <c r="A73" s="38" t="s">
        <v>5</v>
      </c>
      <c r="B73" s="37"/>
    </row>
    <row r="74" spans="1:2" ht="15">
      <c r="A74" s="38" t="s">
        <v>21</v>
      </c>
      <c r="B74" s="37"/>
    </row>
    <row r="75" spans="1:2" ht="15">
      <c r="A75" s="38" t="s">
        <v>22</v>
      </c>
      <c r="B75" s="37"/>
    </row>
    <row r="76" spans="1:2" ht="15">
      <c r="A76" s="38" t="s">
        <v>23</v>
      </c>
      <c r="B76" s="37"/>
    </row>
    <row r="77" spans="1:2" ht="15">
      <c r="A77" s="38" t="s">
        <v>24</v>
      </c>
      <c r="B77" s="37"/>
    </row>
    <row r="78" spans="1:2" ht="15">
      <c r="A78" s="40" t="s">
        <v>132</v>
      </c>
      <c r="B78" s="35">
        <v>0</v>
      </c>
    </row>
    <row r="79" spans="1:2" ht="15">
      <c r="A79" s="40"/>
      <c r="B79" s="35"/>
    </row>
    <row r="80" spans="1:2" ht="15">
      <c r="A80" s="41" t="s">
        <v>8</v>
      </c>
      <c r="B80" s="37"/>
    </row>
    <row r="81" spans="1:2" ht="22.5">
      <c r="A81" s="39" t="s">
        <v>9</v>
      </c>
      <c r="B81" s="37"/>
    </row>
    <row r="82" spans="1:2" ht="15">
      <c r="A82" s="38" t="s">
        <v>182</v>
      </c>
      <c r="B82" s="37"/>
    </row>
    <row r="83" spans="1:2" ht="15">
      <c r="A83" s="38" t="s">
        <v>183</v>
      </c>
      <c r="B83" s="37"/>
    </row>
    <row r="84" spans="1:2" ht="15">
      <c r="A84" s="39" t="s">
        <v>184</v>
      </c>
      <c r="B84" s="37"/>
    </row>
    <row r="85" spans="1:2" ht="15">
      <c r="A85" s="38" t="s">
        <v>185</v>
      </c>
      <c r="B85" s="37"/>
    </row>
    <row r="86" spans="1:2" ht="15">
      <c r="A86" s="38" t="s">
        <v>186</v>
      </c>
      <c r="B86" s="37"/>
    </row>
    <row r="87" spans="1:2" ht="15">
      <c r="A87" s="40" t="s">
        <v>132</v>
      </c>
      <c r="B87" s="35">
        <v>2</v>
      </c>
    </row>
    <row r="88" spans="1:2" ht="15.75">
      <c r="A88" s="42" t="s">
        <v>11</v>
      </c>
      <c r="B88" s="43">
        <v>1</v>
      </c>
    </row>
    <row r="89" spans="1:2" ht="15">
      <c r="A89" s="60" t="s">
        <v>13</v>
      </c>
      <c r="B89" s="60"/>
    </row>
    <row r="90" spans="1:2" ht="15">
      <c r="A90" s="46"/>
      <c r="B90" s="47"/>
    </row>
    <row r="91" spans="1:2" ht="15.75">
      <c r="A91" s="59" t="s">
        <v>16</v>
      </c>
      <c r="B91" s="59"/>
    </row>
    <row r="92" spans="1:2" ht="15.75">
      <c r="A92" s="49" t="s">
        <v>187</v>
      </c>
      <c r="B92" s="43">
        <v>3</v>
      </c>
    </row>
  </sheetData>
  <sheetProtection/>
  <mergeCells count="9">
    <mergeCell ref="A54:B54"/>
    <mergeCell ref="A89:B89"/>
    <mergeCell ref="A91:B91"/>
    <mergeCell ref="A1:B1"/>
    <mergeCell ref="A2:B2"/>
    <mergeCell ref="A3:B3"/>
    <mergeCell ref="A4:B4"/>
    <mergeCell ref="A50:B50"/>
    <mergeCell ref="A53:B53"/>
  </mergeCells>
  <printOptions/>
  <pageMargins left="0.7086614173228347" right="0.7086614173228347" top="0.7480314960629921" bottom="0.7480314960629921" header="0.31496062992125984" footer="0.31496062992125984"/>
  <pageSetup fitToHeight="1" fitToWidth="1" orientation="portrait" paperSize="9" scale="49" r:id="rId1"/>
</worksheet>
</file>

<file path=xl/worksheets/sheet49.xml><?xml version="1.0" encoding="utf-8"?>
<worksheet xmlns="http://schemas.openxmlformats.org/spreadsheetml/2006/main" xmlns:r="http://schemas.openxmlformats.org/officeDocument/2006/relationships">
  <sheetPr>
    <pageSetUpPr fitToPage="1"/>
  </sheetPr>
  <dimension ref="A1:B92"/>
  <sheetViews>
    <sheetView zoomScalePageLayoutView="0" workbookViewId="0" topLeftCell="A58">
      <selection activeCell="A14" sqref="A14"/>
    </sheetView>
  </sheetViews>
  <sheetFormatPr defaultColWidth="9.140625" defaultRowHeight="15"/>
  <cols>
    <col min="1" max="1" width="97.8515625" style="0" customWidth="1"/>
    <col min="2" max="2" width="56.7109375" style="0" customWidth="1"/>
  </cols>
  <sheetData>
    <row r="1" spans="1:2" ht="15.75">
      <c r="A1" s="61">
        <v>50</v>
      </c>
      <c r="B1" s="61"/>
    </row>
    <row r="2" spans="1:2" ht="15">
      <c r="A2" s="62" t="s">
        <v>165</v>
      </c>
      <c r="B2" s="62"/>
    </row>
    <row r="3" spans="1:2" ht="31.5" customHeight="1">
      <c r="A3" s="63" t="s">
        <v>168</v>
      </c>
      <c r="B3" s="63"/>
    </row>
    <row r="4" spans="1:2" ht="15.75">
      <c r="A4" s="64" t="s">
        <v>123</v>
      </c>
      <c r="B4" s="64"/>
    </row>
    <row r="5" spans="1:2" ht="15">
      <c r="A5" s="34" t="s">
        <v>124</v>
      </c>
      <c r="B5" s="35" t="s">
        <v>125</v>
      </c>
    </row>
    <row r="6" spans="1:2" ht="15">
      <c r="A6" s="36" t="s">
        <v>128</v>
      </c>
      <c r="B6" s="37"/>
    </row>
    <row r="7" spans="1:2" ht="15">
      <c r="A7" s="48" t="s">
        <v>130</v>
      </c>
      <c r="B7" s="37"/>
    </row>
    <row r="8" spans="1:2" ht="15">
      <c r="A8" s="48" t="s">
        <v>129</v>
      </c>
      <c r="B8" s="37"/>
    </row>
    <row r="9" spans="1:2" ht="15">
      <c r="A9" s="39" t="s">
        <v>169</v>
      </c>
      <c r="B9" s="37"/>
    </row>
    <row r="10" spans="1:2" ht="15">
      <c r="A10" s="48" t="s">
        <v>170</v>
      </c>
      <c r="B10" s="37"/>
    </row>
    <row r="11" spans="1:2" ht="15">
      <c r="A11" s="48" t="s">
        <v>171</v>
      </c>
      <c r="B11" s="37"/>
    </row>
    <row r="12" spans="1:2" ht="15">
      <c r="A12" s="48" t="s">
        <v>172</v>
      </c>
      <c r="B12" s="37"/>
    </row>
    <row r="13" spans="1:2" ht="15">
      <c r="A13" s="40" t="s">
        <v>132</v>
      </c>
      <c r="B13" s="35">
        <v>5</v>
      </c>
    </row>
    <row r="14" spans="1:2" ht="15">
      <c r="A14" s="48"/>
      <c r="B14" s="37"/>
    </row>
    <row r="15" spans="1:2" ht="15">
      <c r="A15" s="36" t="s">
        <v>134</v>
      </c>
      <c r="B15" s="37"/>
    </row>
    <row r="16" spans="1:2" ht="15">
      <c r="A16" s="48" t="s">
        <v>173</v>
      </c>
      <c r="B16" s="37"/>
    </row>
    <row r="17" spans="1:2" ht="15">
      <c r="A17" s="48" t="s">
        <v>142</v>
      </c>
      <c r="B17" s="37"/>
    </row>
    <row r="18" spans="1:2" ht="15">
      <c r="A18" s="48" t="s">
        <v>137</v>
      </c>
      <c r="B18" s="37"/>
    </row>
    <row r="19" spans="1:2" ht="15">
      <c r="A19" s="40" t="s">
        <v>132</v>
      </c>
      <c r="B19" s="35">
        <v>5</v>
      </c>
    </row>
    <row r="20" spans="1:2" ht="15">
      <c r="A20" s="48"/>
      <c r="B20" s="37"/>
    </row>
    <row r="21" spans="1:2" ht="15">
      <c r="A21" s="41" t="s">
        <v>139</v>
      </c>
      <c r="B21" s="37"/>
    </row>
    <row r="22" spans="1:2" ht="22.5">
      <c r="A22" s="39" t="s">
        <v>140</v>
      </c>
      <c r="B22" s="37"/>
    </row>
    <row r="23" spans="1:2" ht="15">
      <c r="A23" s="48" t="s">
        <v>141</v>
      </c>
      <c r="B23" s="37"/>
    </row>
    <row r="24" spans="1:2" ht="15">
      <c r="A24" s="48" t="s">
        <v>149</v>
      </c>
      <c r="B24" s="37"/>
    </row>
    <row r="25" spans="1:2" ht="15">
      <c r="A25" s="48" t="s">
        <v>150</v>
      </c>
      <c r="B25" s="37"/>
    </row>
    <row r="26" spans="1:2" ht="15">
      <c r="A26" s="40" t="s">
        <v>132</v>
      </c>
      <c r="B26" s="35">
        <v>2</v>
      </c>
    </row>
    <row r="27" spans="1:2" ht="15">
      <c r="A27" s="48"/>
      <c r="B27" s="37"/>
    </row>
    <row r="28" spans="1:2" ht="15">
      <c r="A28" s="41" t="s">
        <v>143</v>
      </c>
      <c r="B28" s="37"/>
    </row>
    <row r="29" spans="1:2" ht="15">
      <c r="A29" s="48" t="s">
        <v>144</v>
      </c>
      <c r="B29" s="37"/>
    </row>
    <row r="30" spans="1:2" ht="15">
      <c r="A30" s="48" t="s">
        <v>154</v>
      </c>
      <c r="B30" s="37"/>
    </row>
    <row r="31" spans="1:2" ht="15">
      <c r="A31" s="39" t="s">
        <v>174</v>
      </c>
      <c r="B31" s="37"/>
    </row>
    <row r="32" spans="1:2" ht="15">
      <c r="A32" s="48" t="s">
        <v>175</v>
      </c>
      <c r="B32" s="37"/>
    </row>
    <row r="33" spans="1:2" ht="15">
      <c r="A33" s="40" t="s">
        <v>132</v>
      </c>
      <c r="B33" s="35">
        <v>5</v>
      </c>
    </row>
    <row r="34" spans="1:2" ht="15">
      <c r="A34" s="48"/>
      <c r="B34" s="37"/>
    </row>
    <row r="35" spans="1:2" ht="15">
      <c r="A35" s="41" t="s">
        <v>146</v>
      </c>
      <c r="B35" s="37"/>
    </row>
    <row r="36" spans="1:2" ht="22.5">
      <c r="A36" s="39" t="s">
        <v>147</v>
      </c>
      <c r="B36" s="37"/>
    </row>
    <row r="37" spans="1:2" ht="15">
      <c r="A37" s="48" t="s">
        <v>148</v>
      </c>
      <c r="B37" s="37"/>
    </row>
    <row r="38" spans="1:2" ht="15">
      <c r="A38" s="48" t="s">
        <v>162</v>
      </c>
      <c r="B38" s="37"/>
    </row>
    <row r="39" spans="1:2" ht="15">
      <c r="A39" s="40" t="s">
        <v>132</v>
      </c>
      <c r="B39" s="35">
        <v>1</v>
      </c>
    </row>
    <row r="40" spans="1:2" ht="15">
      <c r="A40" s="48"/>
      <c r="B40" s="37"/>
    </row>
    <row r="41" spans="1:2" ht="15">
      <c r="A41" s="41" t="s">
        <v>151</v>
      </c>
      <c r="B41" s="37"/>
    </row>
    <row r="42" spans="1:2" ht="15">
      <c r="A42" s="39" t="s">
        <v>152</v>
      </c>
      <c r="B42" s="37"/>
    </row>
    <row r="43" spans="1:2" ht="15">
      <c r="A43" s="48" t="s">
        <v>153</v>
      </c>
      <c r="B43" s="37"/>
    </row>
    <row r="44" spans="1:2" ht="15">
      <c r="A44" s="48" t="s">
        <v>1</v>
      </c>
      <c r="B44" s="37"/>
    </row>
    <row r="45" spans="1:2" ht="15">
      <c r="A45" s="48" t="s">
        <v>3</v>
      </c>
      <c r="B45" s="37"/>
    </row>
    <row r="46" spans="1:2" ht="15">
      <c r="A46" s="48" t="s">
        <v>6</v>
      </c>
      <c r="B46" s="37"/>
    </row>
    <row r="47" spans="1:2" ht="15">
      <c r="A47" s="48" t="s">
        <v>7</v>
      </c>
      <c r="B47" s="37"/>
    </row>
    <row r="48" spans="1:2" ht="15">
      <c r="A48" s="40" t="s">
        <v>132</v>
      </c>
      <c r="B48" s="35">
        <v>4</v>
      </c>
    </row>
    <row r="49" spans="1:2" ht="15.75">
      <c r="A49" s="42" t="s">
        <v>155</v>
      </c>
      <c r="B49" s="43">
        <v>3.66666666666667</v>
      </c>
    </row>
    <row r="50" spans="1:2" ht="35.25" customHeight="1">
      <c r="A50" s="65" t="s">
        <v>157</v>
      </c>
      <c r="B50" s="65"/>
    </row>
    <row r="51" spans="1:2" ht="15">
      <c r="A51" s="44"/>
      <c r="B51" s="45"/>
    </row>
    <row r="52" spans="1:2" ht="15">
      <c r="A52" s="46"/>
      <c r="B52" s="47"/>
    </row>
    <row r="53" spans="1:2" ht="15">
      <c r="A53" s="62" t="s">
        <v>165</v>
      </c>
      <c r="B53" s="62"/>
    </row>
    <row r="54" spans="1:2" ht="15.75">
      <c r="A54" s="59" t="s">
        <v>158</v>
      </c>
      <c r="B54" s="59"/>
    </row>
    <row r="55" spans="1:2" ht="15">
      <c r="A55" s="41" t="s">
        <v>159</v>
      </c>
      <c r="B55" s="37"/>
    </row>
    <row r="56" spans="1:2" ht="45">
      <c r="A56" s="39" t="s">
        <v>160</v>
      </c>
      <c r="B56" s="37"/>
    </row>
    <row r="57" spans="1:2" ht="15">
      <c r="A57" s="48" t="s">
        <v>177</v>
      </c>
      <c r="B57" s="37"/>
    </row>
    <row r="58" spans="1:2" ht="15">
      <c r="A58" s="48" t="s">
        <v>178</v>
      </c>
      <c r="B58" s="37"/>
    </row>
    <row r="59" spans="1:2" ht="15">
      <c r="A59" s="48" t="s">
        <v>179</v>
      </c>
      <c r="B59" s="37"/>
    </row>
    <row r="60" spans="1:2" ht="15">
      <c r="A60" s="48" t="s">
        <v>180</v>
      </c>
      <c r="B60" s="37"/>
    </row>
    <row r="61" spans="1:2" ht="15">
      <c r="A61" s="48" t="s">
        <v>181</v>
      </c>
      <c r="B61" s="37"/>
    </row>
    <row r="62" spans="1:2" ht="15">
      <c r="A62" s="40" t="s">
        <v>132</v>
      </c>
      <c r="B62" s="35">
        <v>1</v>
      </c>
    </row>
    <row r="63" spans="1:2" ht="15">
      <c r="A63" s="48"/>
      <c r="B63" s="37"/>
    </row>
    <row r="64" spans="1:2" ht="15">
      <c r="A64" s="41" t="s">
        <v>163</v>
      </c>
      <c r="B64" s="37"/>
    </row>
    <row r="65" spans="1:2" ht="33.75">
      <c r="A65" s="39" t="s">
        <v>0</v>
      </c>
      <c r="B65" s="37"/>
    </row>
    <row r="66" spans="1:2" ht="15">
      <c r="A66" s="48" t="s">
        <v>148</v>
      </c>
      <c r="B66" s="37"/>
    </row>
    <row r="67" spans="1:2" ht="15">
      <c r="A67" s="48" t="s">
        <v>162</v>
      </c>
      <c r="B67" s="37"/>
    </row>
    <row r="68" spans="1:2" ht="15">
      <c r="A68" s="40" t="s">
        <v>132</v>
      </c>
      <c r="B68" s="35">
        <v>1</v>
      </c>
    </row>
    <row r="69" spans="1:2" ht="15">
      <c r="A69" s="48"/>
      <c r="B69" s="37"/>
    </row>
    <row r="70" spans="1:2" ht="15">
      <c r="A70" s="41" t="s">
        <v>2</v>
      </c>
      <c r="B70" s="37"/>
    </row>
    <row r="71" spans="1:2" ht="15">
      <c r="A71" s="39" t="s">
        <v>4</v>
      </c>
      <c r="B71" s="37"/>
    </row>
    <row r="72" spans="1:2" ht="15">
      <c r="A72" s="48" t="s">
        <v>20</v>
      </c>
      <c r="B72" s="37"/>
    </row>
    <row r="73" spans="1:2" ht="15">
      <c r="A73" s="48" t="s">
        <v>5</v>
      </c>
      <c r="B73" s="37"/>
    </row>
    <row r="74" spans="1:2" ht="15">
      <c r="A74" s="48" t="s">
        <v>21</v>
      </c>
      <c r="B74" s="37"/>
    </row>
    <row r="75" spans="1:2" ht="15">
      <c r="A75" s="48" t="s">
        <v>22</v>
      </c>
      <c r="B75" s="37"/>
    </row>
    <row r="76" spans="1:2" ht="15">
      <c r="A76" s="48" t="s">
        <v>23</v>
      </c>
      <c r="B76" s="37"/>
    </row>
    <row r="77" spans="1:2" ht="15">
      <c r="A77" s="48" t="s">
        <v>24</v>
      </c>
      <c r="B77" s="37"/>
    </row>
    <row r="78" spans="1:2" ht="15">
      <c r="A78" s="40" t="s">
        <v>132</v>
      </c>
      <c r="B78" s="35">
        <v>0</v>
      </c>
    </row>
    <row r="79" spans="1:2" ht="15">
      <c r="A79" s="40"/>
      <c r="B79" s="35"/>
    </row>
    <row r="80" spans="1:2" ht="15">
      <c r="A80" s="41" t="s">
        <v>8</v>
      </c>
      <c r="B80" s="37"/>
    </row>
    <row r="81" spans="1:2" ht="22.5">
      <c r="A81" s="39" t="s">
        <v>9</v>
      </c>
      <c r="B81" s="37"/>
    </row>
    <row r="82" spans="1:2" ht="15">
      <c r="A82" s="48" t="s">
        <v>182</v>
      </c>
      <c r="B82" s="37"/>
    </row>
    <row r="83" spans="1:2" ht="15">
      <c r="A83" s="48" t="s">
        <v>183</v>
      </c>
      <c r="B83" s="37"/>
    </row>
    <row r="84" spans="1:2" ht="15">
      <c r="A84" s="48" t="s">
        <v>184</v>
      </c>
      <c r="B84" s="37"/>
    </row>
    <row r="85" spans="1:2" ht="15">
      <c r="A85" s="48" t="s">
        <v>185</v>
      </c>
      <c r="B85" s="37"/>
    </row>
    <row r="86" spans="1:2" ht="15">
      <c r="A86" s="48" t="s">
        <v>186</v>
      </c>
      <c r="B86" s="37"/>
    </row>
    <row r="87" spans="1:2" ht="15">
      <c r="A87" s="40" t="s">
        <v>132</v>
      </c>
      <c r="B87" s="35">
        <v>3</v>
      </c>
    </row>
    <row r="88" spans="1:2" ht="15.75">
      <c r="A88" s="42" t="s">
        <v>11</v>
      </c>
      <c r="B88" s="43">
        <v>1.25</v>
      </c>
    </row>
    <row r="89" spans="1:2" ht="15">
      <c r="A89" s="60" t="s">
        <v>13</v>
      </c>
      <c r="B89" s="60"/>
    </row>
    <row r="90" spans="1:2" ht="15">
      <c r="A90" s="46"/>
      <c r="B90" s="47"/>
    </row>
    <row r="91" spans="1:2" ht="15.75">
      <c r="A91" s="59" t="s">
        <v>16</v>
      </c>
      <c r="B91" s="59"/>
    </row>
    <row r="92" spans="1:2" ht="15.75">
      <c r="A92" s="49" t="s">
        <v>187</v>
      </c>
      <c r="B92" s="43">
        <v>4.58333333333333</v>
      </c>
    </row>
  </sheetData>
  <sheetProtection/>
  <mergeCells count="9">
    <mergeCell ref="A54:B54"/>
    <mergeCell ref="A89:B89"/>
    <mergeCell ref="A91:B91"/>
    <mergeCell ref="A1:B1"/>
    <mergeCell ref="A2:B2"/>
    <mergeCell ref="A3:B3"/>
    <mergeCell ref="A4:B4"/>
    <mergeCell ref="A50:B50"/>
    <mergeCell ref="A53:B53"/>
  </mergeCells>
  <printOptions/>
  <pageMargins left="0.7086614173228347" right="0.7086614173228347" top="0.7480314960629921" bottom="0.7480314960629921" header="0.31496062992125984" footer="0.31496062992125984"/>
  <pageSetup fitToHeight="1" fitToWidth="1" orientation="portrait" paperSize="9" scale="46" r:id="rId1"/>
</worksheet>
</file>

<file path=xl/worksheets/sheet5.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A47" sqref="A47:B47"/>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32</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135</v>
      </c>
      <c r="G7" s="11" t="s">
        <v>131</v>
      </c>
      <c r="H7">
        <v>2</v>
      </c>
    </row>
    <row r="8" spans="1:8" ht="30" customHeight="1">
      <c r="A8" s="12" t="s">
        <v>132</v>
      </c>
      <c r="B8" s="13">
        <f>VLOOKUP(B7,G5:H10,2,0)</f>
        <v>4</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145</v>
      </c>
    </row>
    <row r="17" spans="1:8" ht="30" customHeight="1">
      <c r="A17" s="21" t="s">
        <v>132</v>
      </c>
      <c r="B17" s="22">
        <f>VLOOKUP(B16,G22:H25,2,0)</f>
        <v>5</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2.8333333333333335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5</v>
      </c>
      <c r="G35" s="23" t="s">
        <v>6</v>
      </c>
      <c r="H35">
        <v>4</v>
      </c>
    </row>
    <row r="36" spans="1:8" ht="30" customHeight="1">
      <c r="A36" s="21" t="s">
        <v>132</v>
      </c>
      <c r="B36" s="22">
        <f>VLOOKUP(B35,G48:H54,2,0)</f>
        <v>1</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4.25</v>
      </c>
    </row>
    <row r="45" spans="1:2" ht="30" customHeight="1">
      <c r="A45" s="31"/>
      <c r="B45" s="32"/>
    </row>
    <row r="46" spans="1:2" ht="30" customHeight="1">
      <c r="A46" s="53" t="s">
        <v>19</v>
      </c>
      <c r="B46" s="53"/>
    </row>
    <row r="47" spans="1:2" ht="80.25" customHeight="1">
      <c r="A47" s="55" t="s">
        <v>83</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50.xml><?xml version="1.0" encoding="utf-8"?>
<worksheet xmlns="http://schemas.openxmlformats.org/spreadsheetml/2006/main" xmlns:r="http://schemas.openxmlformats.org/officeDocument/2006/relationships">
  <dimension ref="A1:B92"/>
  <sheetViews>
    <sheetView zoomScalePageLayoutView="0" workbookViewId="0" topLeftCell="A31">
      <selection activeCell="A6" sqref="A6"/>
    </sheetView>
  </sheetViews>
  <sheetFormatPr defaultColWidth="9.140625" defaultRowHeight="15"/>
  <cols>
    <col min="1" max="1" width="105.00390625" style="0" customWidth="1"/>
    <col min="2" max="2" width="51.421875" style="0" customWidth="1"/>
  </cols>
  <sheetData>
    <row r="1" spans="1:2" ht="15.75">
      <c r="A1" s="61">
        <v>51</v>
      </c>
      <c r="B1" s="61"/>
    </row>
    <row r="2" spans="1:2" ht="15">
      <c r="A2" s="62" t="s">
        <v>188</v>
      </c>
      <c r="B2" s="62"/>
    </row>
    <row r="3" spans="1:2" ht="33" customHeight="1">
      <c r="A3" s="63" t="s">
        <v>168</v>
      </c>
      <c r="B3" s="63"/>
    </row>
    <row r="4" spans="1:2" ht="15.75">
      <c r="A4" s="64" t="s">
        <v>123</v>
      </c>
      <c r="B4" s="64"/>
    </row>
    <row r="5" spans="1:2" ht="15">
      <c r="A5" s="34" t="s">
        <v>124</v>
      </c>
      <c r="B5" s="35" t="s">
        <v>125</v>
      </c>
    </row>
    <row r="6" spans="1:2" ht="15">
      <c r="A6" s="36" t="s">
        <v>128</v>
      </c>
      <c r="B6" s="37"/>
    </row>
    <row r="7" spans="1:2" ht="15">
      <c r="A7" s="48" t="s">
        <v>130</v>
      </c>
      <c r="B7" s="37"/>
    </row>
    <row r="8" spans="1:2" ht="15">
      <c r="A8" s="48" t="s">
        <v>129</v>
      </c>
      <c r="B8" s="37"/>
    </row>
    <row r="9" spans="1:2" ht="15">
      <c r="A9" s="39" t="s">
        <v>169</v>
      </c>
      <c r="B9" s="37"/>
    </row>
    <row r="10" spans="1:2" ht="15">
      <c r="A10" s="48" t="s">
        <v>170</v>
      </c>
      <c r="B10" s="37"/>
    </row>
    <row r="11" spans="1:2" ht="15">
      <c r="A11" s="48" t="s">
        <v>171</v>
      </c>
      <c r="B11" s="37"/>
    </row>
    <row r="12" spans="1:2" ht="15">
      <c r="A12" s="48" t="s">
        <v>172</v>
      </c>
      <c r="B12" s="37"/>
    </row>
    <row r="13" spans="1:2" ht="15">
      <c r="A13" s="40" t="s">
        <v>132</v>
      </c>
      <c r="B13" s="35">
        <v>5</v>
      </c>
    </row>
    <row r="14" spans="1:2" ht="15">
      <c r="A14" s="48"/>
      <c r="B14" s="37"/>
    </row>
    <row r="15" spans="1:2" ht="15">
      <c r="A15" s="36" t="s">
        <v>134</v>
      </c>
      <c r="B15" s="37"/>
    </row>
    <row r="16" spans="1:2" ht="15">
      <c r="A16" s="48" t="s">
        <v>173</v>
      </c>
      <c r="B16" s="37"/>
    </row>
    <row r="17" spans="1:2" ht="15">
      <c r="A17" s="48" t="s">
        <v>142</v>
      </c>
      <c r="B17" s="37"/>
    </row>
    <row r="18" spans="1:2" ht="15">
      <c r="A18" s="48" t="s">
        <v>137</v>
      </c>
      <c r="B18" s="37"/>
    </row>
    <row r="19" spans="1:2" ht="15">
      <c r="A19" s="40" t="s">
        <v>132</v>
      </c>
      <c r="B19" s="35">
        <v>5</v>
      </c>
    </row>
    <row r="20" spans="1:2" ht="15">
      <c r="A20" s="48"/>
      <c r="B20" s="37"/>
    </row>
    <row r="21" spans="1:2" ht="15">
      <c r="A21" s="41" t="s">
        <v>139</v>
      </c>
      <c r="B21" s="37"/>
    </row>
    <row r="22" spans="1:2" ht="22.5">
      <c r="A22" s="39" t="s">
        <v>140</v>
      </c>
      <c r="B22" s="37"/>
    </row>
    <row r="23" spans="1:2" ht="15">
      <c r="A23" s="48" t="s">
        <v>141</v>
      </c>
      <c r="B23" s="37"/>
    </row>
    <row r="24" spans="1:2" ht="15">
      <c r="A24" s="48" t="s">
        <v>149</v>
      </c>
      <c r="B24" s="37"/>
    </row>
    <row r="25" spans="1:2" ht="15">
      <c r="A25" s="48" t="s">
        <v>150</v>
      </c>
      <c r="B25" s="37"/>
    </row>
    <row r="26" spans="1:2" ht="15">
      <c r="A26" s="40" t="s">
        <v>132</v>
      </c>
      <c r="B26" s="35">
        <v>3</v>
      </c>
    </row>
    <row r="27" spans="1:2" ht="15">
      <c r="A27" s="48"/>
      <c r="B27" s="37"/>
    </row>
    <row r="28" spans="1:2" ht="15">
      <c r="A28" s="41" t="s">
        <v>143</v>
      </c>
      <c r="B28" s="37"/>
    </row>
    <row r="29" spans="1:2" ht="15">
      <c r="A29" s="48" t="s">
        <v>144</v>
      </c>
      <c r="B29" s="37"/>
    </row>
    <row r="30" spans="1:2" ht="15">
      <c r="A30" s="48" t="s">
        <v>154</v>
      </c>
      <c r="B30" s="37"/>
    </row>
    <row r="31" spans="1:2" ht="15">
      <c r="A31" s="39" t="s">
        <v>174</v>
      </c>
      <c r="B31" s="37"/>
    </row>
    <row r="32" spans="1:2" ht="15">
      <c r="A32" s="48" t="s">
        <v>175</v>
      </c>
      <c r="B32" s="37"/>
    </row>
    <row r="33" spans="1:2" ht="15">
      <c r="A33" s="40" t="s">
        <v>132</v>
      </c>
      <c r="B33" s="35">
        <v>5</v>
      </c>
    </row>
    <row r="34" spans="1:2" ht="15">
      <c r="A34" s="48"/>
      <c r="B34" s="37"/>
    </row>
    <row r="35" spans="1:2" ht="15">
      <c r="A35" s="41" t="s">
        <v>146</v>
      </c>
      <c r="B35" s="37"/>
    </row>
    <row r="36" spans="1:2" ht="22.5">
      <c r="A36" s="39" t="s">
        <v>147</v>
      </c>
      <c r="B36" s="37"/>
    </row>
    <row r="37" spans="1:2" ht="15">
      <c r="A37" s="48" t="s">
        <v>148</v>
      </c>
      <c r="B37" s="37"/>
    </row>
    <row r="38" spans="1:2" ht="15">
      <c r="A38" s="48" t="s">
        <v>162</v>
      </c>
      <c r="B38" s="37"/>
    </row>
    <row r="39" spans="1:2" ht="15">
      <c r="A39" s="40" t="s">
        <v>132</v>
      </c>
      <c r="B39" s="35">
        <v>5</v>
      </c>
    </row>
    <row r="40" spans="1:2" ht="15">
      <c r="A40" s="48"/>
      <c r="B40" s="37"/>
    </row>
    <row r="41" spans="1:2" ht="15">
      <c r="A41" s="41" t="s">
        <v>151</v>
      </c>
      <c r="B41" s="37"/>
    </row>
    <row r="42" spans="1:2" ht="15">
      <c r="A42" s="39" t="s">
        <v>152</v>
      </c>
      <c r="B42" s="37"/>
    </row>
    <row r="43" spans="1:2" ht="15">
      <c r="A43" s="48" t="s">
        <v>153</v>
      </c>
      <c r="B43" s="37"/>
    </row>
    <row r="44" spans="1:2" ht="15">
      <c r="A44" s="48" t="s">
        <v>1</v>
      </c>
      <c r="B44" s="37"/>
    </row>
    <row r="45" spans="1:2" ht="15">
      <c r="A45" s="48" t="s">
        <v>3</v>
      </c>
      <c r="B45" s="37"/>
    </row>
    <row r="46" spans="1:2" ht="15">
      <c r="A46" s="48" t="s">
        <v>6</v>
      </c>
      <c r="B46" s="37"/>
    </row>
    <row r="47" spans="1:2" ht="15">
      <c r="A47" s="48" t="s">
        <v>7</v>
      </c>
      <c r="B47" s="37"/>
    </row>
    <row r="48" spans="1:2" ht="15">
      <c r="A48" s="40" t="s">
        <v>132</v>
      </c>
      <c r="B48" s="35">
        <v>1</v>
      </c>
    </row>
    <row r="49" spans="1:2" ht="15.75">
      <c r="A49" s="42" t="s">
        <v>155</v>
      </c>
      <c r="B49" s="43">
        <v>4</v>
      </c>
    </row>
    <row r="50" spans="1:2" ht="33.75" customHeight="1">
      <c r="A50" s="65" t="s">
        <v>157</v>
      </c>
      <c r="B50" s="65"/>
    </row>
    <row r="51" spans="1:2" ht="15">
      <c r="A51" s="44"/>
      <c r="B51" s="45"/>
    </row>
    <row r="52" spans="1:2" ht="15">
      <c r="A52" s="46"/>
      <c r="B52" s="47"/>
    </row>
    <row r="53" spans="1:2" ht="15">
      <c r="A53" s="62" t="s">
        <v>188</v>
      </c>
      <c r="B53" s="62"/>
    </row>
    <row r="54" spans="1:2" ht="15.75">
      <c r="A54" s="59" t="s">
        <v>158</v>
      </c>
      <c r="B54" s="59"/>
    </row>
    <row r="55" spans="1:2" ht="15">
      <c r="A55" s="41" t="s">
        <v>159</v>
      </c>
      <c r="B55" s="37"/>
    </row>
    <row r="56" spans="1:2" ht="33.75">
      <c r="A56" s="39" t="s">
        <v>160</v>
      </c>
      <c r="B56" s="37"/>
    </row>
    <row r="57" spans="1:2" ht="15">
      <c r="A57" s="48" t="s">
        <v>177</v>
      </c>
      <c r="B57" s="37"/>
    </row>
    <row r="58" spans="1:2" ht="15">
      <c r="A58" s="48" t="s">
        <v>178</v>
      </c>
      <c r="B58" s="37"/>
    </row>
    <row r="59" spans="1:2" ht="15">
      <c r="A59" s="48" t="s">
        <v>179</v>
      </c>
      <c r="B59" s="37"/>
    </row>
    <row r="60" spans="1:2" ht="15">
      <c r="A60" s="48" t="s">
        <v>180</v>
      </c>
      <c r="B60" s="37"/>
    </row>
    <row r="61" spans="1:2" ht="15">
      <c r="A61" s="48" t="s">
        <v>181</v>
      </c>
      <c r="B61" s="37"/>
    </row>
    <row r="62" spans="1:2" ht="15">
      <c r="A62" s="40" t="s">
        <v>132</v>
      </c>
      <c r="B62" s="35">
        <v>2</v>
      </c>
    </row>
    <row r="63" spans="1:2" ht="15">
      <c r="A63" s="48"/>
      <c r="B63" s="37"/>
    </row>
    <row r="64" spans="1:2" ht="15">
      <c r="A64" s="41" t="s">
        <v>163</v>
      </c>
      <c r="B64" s="37"/>
    </row>
    <row r="65" spans="1:2" ht="22.5">
      <c r="A65" s="39" t="s">
        <v>0</v>
      </c>
      <c r="B65" s="37"/>
    </row>
    <row r="66" spans="1:2" ht="15">
      <c r="A66" s="48" t="s">
        <v>148</v>
      </c>
      <c r="B66" s="37"/>
    </row>
    <row r="67" spans="1:2" ht="15">
      <c r="A67" s="48" t="s">
        <v>162</v>
      </c>
      <c r="B67" s="37"/>
    </row>
    <row r="68" spans="1:2" ht="15">
      <c r="A68" s="40" t="s">
        <v>132</v>
      </c>
      <c r="B68" s="35">
        <v>1</v>
      </c>
    </row>
    <row r="69" spans="1:2" ht="15">
      <c r="A69" s="48"/>
      <c r="B69" s="37"/>
    </row>
    <row r="70" spans="1:2" ht="15">
      <c r="A70" s="41" t="s">
        <v>2</v>
      </c>
      <c r="B70" s="37"/>
    </row>
    <row r="71" spans="1:2" ht="15">
      <c r="A71" s="39" t="s">
        <v>4</v>
      </c>
      <c r="B71" s="37"/>
    </row>
    <row r="72" spans="1:2" ht="15">
      <c r="A72" s="48" t="s">
        <v>20</v>
      </c>
      <c r="B72" s="37"/>
    </row>
    <row r="73" spans="1:2" ht="15">
      <c r="A73" s="48" t="s">
        <v>5</v>
      </c>
      <c r="B73" s="37"/>
    </row>
    <row r="74" spans="1:2" ht="15">
      <c r="A74" s="48" t="s">
        <v>21</v>
      </c>
      <c r="B74" s="37"/>
    </row>
    <row r="75" spans="1:2" ht="15">
      <c r="A75" s="48" t="s">
        <v>22</v>
      </c>
      <c r="B75" s="37"/>
    </row>
    <row r="76" spans="1:2" ht="15">
      <c r="A76" s="48" t="s">
        <v>23</v>
      </c>
      <c r="B76" s="37"/>
    </row>
    <row r="77" spans="1:2" ht="15">
      <c r="A77" s="48" t="s">
        <v>24</v>
      </c>
      <c r="B77" s="37"/>
    </row>
    <row r="78" spans="1:2" ht="15">
      <c r="A78" s="40" t="s">
        <v>132</v>
      </c>
      <c r="B78" s="35">
        <v>1</v>
      </c>
    </row>
    <row r="79" spans="1:2" ht="15">
      <c r="A79" s="40"/>
      <c r="B79" s="35"/>
    </row>
    <row r="80" spans="1:2" ht="15">
      <c r="A80" s="41" t="s">
        <v>8</v>
      </c>
      <c r="B80" s="37"/>
    </row>
    <row r="81" spans="1:2" ht="22.5">
      <c r="A81" s="39" t="s">
        <v>9</v>
      </c>
      <c r="B81" s="37"/>
    </row>
    <row r="82" spans="1:2" ht="15">
      <c r="A82" s="48" t="s">
        <v>182</v>
      </c>
      <c r="B82" s="37"/>
    </row>
    <row r="83" spans="1:2" ht="15">
      <c r="A83" s="48" t="s">
        <v>183</v>
      </c>
      <c r="B83" s="37"/>
    </row>
    <row r="84" spans="1:2" ht="15">
      <c r="A84" s="39" t="s">
        <v>184</v>
      </c>
      <c r="B84" s="37"/>
    </row>
    <row r="85" spans="1:2" ht="15">
      <c r="A85" s="48" t="s">
        <v>185</v>
      </c>
      <c r="B85" s="37"/>
    </row>
    <row r="86" spans="1:2" ht="15">
      <c r="A86" s="48" t="s">
        <v>186</v>
      </c>
      <c r="B86" s="37"/>
    </row>
    <row r="87" spans="1:2" ht="15">
      <c r="A87" s="40" t="s">
        <v>132</v>
      </c>
      <c r="B87" s="35">
        <v>3</v>
      </c>
    </row>
    <row r="88" spans="1:2" ht="15.75">
      <c r="A88" s="42" t="s">
        <v>11</v>
      </c>
      <c r="B88" s="43">
        <v>1.75</v>
      </c>
    </row>
    <row r="89" spans="1:2" ht="15">
      <c r="A89" s="60" t="s">
        <v>13</v>
      </c>
      <c r="B89" s="60"/>
    </row>
    <row r="90" spans="1:2" ht="15">
      <c r="A90" s="46"/>
      <c r="B90" s="47"/>
    </row>
    <row r="91" spans="1:2" ht="15.75">
      <c r="A91" s="59" t="s">
        <v>16</v>
      </c>
      <c r="B91" s="59"/>
    </row>
    <row r="92" spans="1:2" ht="15.75">
      <c r="A92" s="49" t="s">
        <v>187</v>
      </c>
      <c r="B92" s="43">
        <v>7</v>
      </c>
    </row>
  </sheetData>
  <sheetProtection/>
  <mergeCells count="9">
    <mergeCell ref="A54:B54"/>
    <mergeCell ref="A89:B89"/>
    <mergeCell ref="A91:B91"/>
    <mergeCell ref="A1:B1"/>
    <mergeCell ref="A2:B2"/>
    <mergeCell ref="A3:B3"/>
    <mergeCell ref="A4:B4"/>
    <mergeCell ref="A50:B50"/>
    <mergeCell ref="A53:B53"/>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B92"/>
  <sheetViews>
    <sheetView zoomScalePageLayoutView="0" workbookViewId="0" topLeftCell="A70">
      <selection activeCell="A6" sqref="A6"/>
    </sheetView>
  </sheetViews>
  <sheetFormatPr defaultColWidth="9.140625" defaultRowHeight="15"/>
  <cols>
    <col min="1" max="1" width="104.140625" style="0" customWidth="1"/>
    <col min="2" max="2" width="45.8515625" style="0" customWidth="1"/>
  </cols>
  <sheetData>
    <row r="1" spans="1:2" ht="15.75">
      <c r="A1" s="61">
        <v>52</v>
      </c>
      <c r="B1" s="61"/>
    </row>
    <row r="2" spans="1:2" ht="15">
      <c r="A2" s="62" t="s">
        <v>189</v>
      </c>
      <c r="B2" s="62"/>
    </row>
    <row r="3" spans="1:2" ht="31.5" customHeight="1">
      <c r="A3" s="63" t="s">
        <v>168</v>
      </c>
      <c r="B3" s="63"/>
    </row>
    <row r="4" spans="1:2" ht="15.75">
      <c r="A4" s="64" t="s">
        <v>123</v>
      </c>
      <c r="B4" s="64"/>
    </row>
    <row r="5" spans="1:2" ht="15">
      <c r="A5" s="34" t="s">
        <v>124</v>
      </c>
      <c r="B5" s="35" t="s">
        <v>125</v>
      </c>
    </row>
    <row r="6" spans="1:2" ht="15">
      <c r="A6" s="36" t="s">
        <v>128</v>
      </c>
      <c r="B6" s="37"/>
    </row>
    <row r="7" spans="1:2" ht="15">
      <c r="A7" s="48" t="s">
        <v>130</v>
      </c>
      <c r="B7" s="37"/>
    </row>
    <row r="8" spans="1:2" ht="15">
      <c r="A8" s="48" t="s">
        <v>129</v>
      </c>
      <c r="B8" s="37"/>
    </row>
    <row r="9" spans="1:2" ht="15">
      <c r="A9" s="39" t="s">
        <v>169</v>
      </c>
      <c r="B9" s="37"/>
    </row>
    <row r="10" spans="1:2" ht="15">
      <c r="A10" s="48" t="s">
        <v>170</v>
      </c>
      <c r="B10" s="37"/>
    </row>
    <row r="11" spans="1:2" ht="15">
      <c r="A11" s="48" t="s">
        <v>171</v>
      </c>
      <c r="B11" s="37"/>
    </row>
    <row r="12" spans="1:2" ht="15">
      <c r="A12" s="48" t="s">
        <v>172</v>
      </c>
      <c r="B12" s="37"/>
    </row>
    <row r="13" spans="1:2" ht="15">
      <c r="A13" s="40" t="s">
        <v>132</v>
      </c>
      <c r="B13" s="35">
        <v>2</v>
      </c>
    </row>
    <row r="14" spans="1:2" ht="15">
      <c r="A14" s="48"/>
      <c r="B14" s="37"/>
    </row>
    <row r="15" spans="1:2" ht="15">
      <c r="A15" s="36" t="s">
        <v>134</v>
      </c>
      <c r="B15" s="37"/>
    </row>
    <row r="16" spans="1:2" ht="15">
      <c r="A16" s="48" t="s">
        <v>173</v>
      </c>
      <c r="B16" s="37"/>
    </row>
    <row r="17" spans="1:2" ht="15">
      <c r="A17" s="48" t="s">
        <v>142</v>
      </c>
      <c r="B17" s="37"/>
    </row>
    <row r="18" spans="1:2" ht="15">
      <c r="A18" s="48" t="s">
        <v>137</v>
      </c>
      <c r="B18" s="37"/>
    </row>
    <row r="19" spans="1:2" ht="15">
      <c r="A19" s="40" t="s">
        <v>132</v>
      </c>
      <c r="B19" s="35">
        <v>5</v>
      </c>
    </row>
    <row r="20" spans="1:2" ht="15">
      <c r="A20" s="48"/>
      <c r="B20" s="37"/>
    </row>
    <row r="21" spans="1:2" ht="15">
      <c r="A21" s="41" t="s">
        <v>139</v>
      </c>
      <c r="B21" s="37"/>
    </row>
    <row r="22" spans="1:2" ht="22.5">
      <c r="A22" s="39" t="s">
        <v>140</v>
      </c>
      <c r="B22" s="37"/>
    </row>
    <row r="23" spans="1:2" ht="15">
      <c r="A23" s="48" t="s">
        <v>141</v>
      </c>
      <c r="B23" s="37"/>
    </row>
    <row r="24" spans="1:2" ht="15">
      <c r="A24" s="48" t="s">
        <v>149</v>
      </c>
      <c r="B24" s="37"/>
    </row>
    <row r="25" spans="1:2" ht="15">
      <c r="A25" s="48" t="s">
        <v>150</v>
      </c>
      <c r="B25" s="37"/>
    </row>
    <row r="26" spans="1:2" ht="15">
      <c r="A26" s="40" t="s">
        <v>132</v>
      </c>
      <c r="B26" s="35">
        <v>1</v>
      </c>
    </row>
    <row r="27" spans="1:2" ht="15">
      <c r="A27" s="48"/>
      <c r="B27" s="37"/>
    </row>
    <row r="28" spans="1:2" ht="15">
      <c r="A28" s="41" t="s">
        <v>143</v>
      </c>
      <c r="B28" s="37"/>
    </row>
    <row r="29" spans="1:2" ht="15">
      <c r="A29" s="48" t="s">
        <v>144</v>
      </c>
      <c r="B29" s="37"/>
    </row>
    <row r="30" spans="1:2" ht="15">
      <c r="A30" s="48" t="s">
        <v>154</v>
      </c>
      <c r="B30" s="37"/>
    </row>
    <row r="31" spans="1:2" ht="15">
      <c r="A31" s="39" t="s">
        <v>174</v>
      </c>
      <c r="B31" s="37"/>
    </row>
    <row r="32" spans="1:2" ht="15">
      <c r="A32" s="48" t="s">
        <v>175</v>
      </c>
      <c r="B32" s="37"/>
    </row>
    <row r="33" spans="1:2" ht="15">
      <c r="A33" s="40" t="s">
        <v>132</v>
      </c>
      <c r="B33" s="35">
        <v>3</v>
      </c>
    </row>
    <row r="34" spans="1:2" ht="15">
      <c r="A34" s="48"/>
      <c r="B34" s="37"/>
    </row>
    <row r="35" spans="1:2" ht="15">
      <c r="A35" s="41" t="s">
        <v>146</v>
      </c>
      <c r="B35" s="37"/>
    </row>
    <row r="36" spans="1:2" ht="22.5">
      <c r="A36" s="39" t="s">
        <v>147</v>
      </c>
      <c r="B36" s="37"/>
    </row>
    <row r="37" spans="1:2" ht="15">
      <c r="A37" s="48" t="s">
        <v>148</v>
      </c>
      <c r="B37" s="37"/>
    </row>
    <row r="38" spans="1:2" ht="15">
      <c r="A38" s="48" t="s">
        <v>162</v>
      </c>
      <c r="B38" s="37"/>
    </row>
    <row r="39" spans="1:2" ht="15">
      <c r="A39" s="40" t="s">
        <v>132</v>
      </c>
      <c r="B39" s="35">
        <v>1</v>
      </c>
    </row>
    <row r="40" spans="1:2" ht="15">
      <c r="A40" s="48"/>
      <c r="B40" s="37"/>
    </row>
    <row r="41" spans="1:2" ht="15">
      <c r="A41" s="41" t="s">
        <v>151</v>
      </c>
      <c r="B41" s="37"/>
    </row>
    <row r="42" spans="1:2" ht="15">
      <c r="A42" s="39" t="s">
        <v>152</v>
      </c>
      <c r="B42" s="37"/>
    </row>
    <row r="43" spans="1:2" ht="15">
      <c r="A43" s="48" t="s">
        <v>153</v>
      </c>
      <c r="B43" s="37"/>
    </row>
    <row r="44" spans="1:2" ht="15">
      <c r="A44" s="48" t="s">
        <v>1</v>
      </c>
      <c r="B44" s="37"/>
    </row>
    <row r="45" spans="1:2" ht="15">
      <c r="A45" s="48" t="s">
        <v>3</v>
      </c>
      <c r="B45" s="37"/>
    </row>
    <row r="46" spans="1:2" ht="15">
      <c r="A46" s="48" t="s">
        <v>6</v>
      </c>
      <c r="B46" s="37"/>
    </row>
    <row r="47" spans="1:2" ht="15">
      <c r="A47" s="48" t="s">
        <v>7</v>
      </c>
      <c r="B47" s="37"/>
    </row>
    <row r="48" spans="1:2" ht="15">
      <c r="A48" s="40" t="s">
        <v>132</v>
      </c>
      <c r="B48" s="35">
        <v>1</v>
      </c>
    </row>
    <row r="49" spans="1:2" ht="15.75">
      <c r="A49" s="42" t="s">
        <v>155</v>
      </c>
      <c r="B49" s="43">
        <v>2.16666666666667</v>
      </c>
    </row>
    <row r="50" spans="1:2" ht="30" customHeight="1">
      <c r="A50" s="65" t="s">
        <v>157</v>
      </c>
      <c r="B50" s="65"/>
    </row>
    <row r="51" spans="1:2" ht="15">
      <c r="A51" s="44"/>
      <c r="B51" s="45"/>
    </row>
    <row r="52" spans="1:2" ht="15">
      <c r="A52" s="46"/>
      <c r="B52" s="47"/>
    </row>
    <row r="53" spans="1:2" ht="15">
      <c r="A53" s="62" t="s">
        <v>189</v>
      </c>
      <c r="B53" s="62"/>
    </row>
    <row r="54" spans="1:2" ht="15.75">
      <c r="A54" s="59" t="s">
        <v>158</v>
      </c>
      <c r="B54" s="59"/>
    </row>
    <row r="55" spans="1:2" ht="15">
      <c r="A55" s="41" t="s">
        <v>159</v>
      </c>
      <c r="B55" s="37"/>
    </row>
    <row r="56" spans="1:2" ht="33.75">
      <c r="A56" s="39" t="s">
        <v>160</v>
      </c>
      <c r="B56" s="37"/>
    </row>
    <row r="57" spans="1:2" ht="15">
      <c r="A57" s="48" t="s">
        <v>177</v>
      </c>
      <c r="B57" s="37"/>
    </row>
    <row r="58" spans="1:2" ht="15">
      <c r="A58" s="48" t="s">
        <v>178</v>
      </c>
      <c r="B58" s="37"/>
    </row>
    <row r="59" spans="1:2" ht="15">
      <c r="A59" s="48" t="s">
        <v>179</v>
      </c>
      <c r="B59" s="37"/>
    </row>
    <row r="60" spans="1:2" ht="15">
      <c r="A60" s="48" t="s">
        <v>180</v>
      </c>
      <c r="B60" s="37"/>
    </row>
    <row r="61" spans="1:2" ht="15">
      <c r="A61" s="48" t="s">
        <v>181</v>
      </c>
      <c r="B61" s="37"/>
    </row>
    <row r="62" spans="1:2" ht="15">
      <c r="A62" s="40" t="s">
        <v>132</v>
      </c>
      <c r="B62" s="35">
        <v>1</v>
      </c>
    </row>
    <row r="63" spans="1:2" ht="15">
      <c r="A63" s="48"/>
      <c r="B63" s="37"/>
    </row>
    <row r="64" spans="1:2" ht="15">
      <c r="A64" s="41" t="s">
        <v>163</v>
      </c>
      <c r="B64" s="37"/>
    </row>
    <row r="65" spans="1:2" ht="22.5">
      <c r="A65" s="39" t="s">
        <v>0</v>
      </c>
      <c r="B65" s="37"/>
    </row>
    <row r="66" spans="1:2" ht="15">
      <c r="A66" s="48" t="s">
        <v>148</v>
      </c>
      <c r="B66" s="37"/>
    </row>
    <row r="67" spans="1:2" ht="15">
      <c r="A67" s="48" t="s">
        <v>162</v>
      </c>
      <c r="B67" s="37"/>
    </row>
    <row r="68" spans="1:2" ht="15">
      <c r="A68" s="40" t="s">
        <v>132</v>
      </c>
      <c r="B68" s="35">
        <v>1</v>
      </c>
    </row>
    <row r="69" spans="1:2" ht="15">
      <c r="A69" s="48"/>
      <c r="B69" s="37"/>
    </row>
    <row r="70" spans="1:2" ht="15">
      <c r="A70" s="41" t="s">
        <v>2</v>
      </c>
      <c r="B70" s="37"/>
    </row>
    <row r="71" spans="1:2" ht="15">
      <c r="A71" s="39" t="s">
        <v>4</v>
      </c>
      <c r="B71" s="37"/>
    </row>
    <row r="72" spans="1:2" ht="15">
      <c r="A72" s="48" t="s">
        <v>20</v>
      </c>
      <c r="B72" s="37"/>
    </row>
    <row r="73" spans="1:2" ht="15">
      <c r="A73" s="48" t="s">
        <v>5</v>
      </c>
      <c r="B73" s="37"/>
    </row>
    <row r="74" spans="1:2" ht="15">
      <c r="A74" s="48" t="s">
        <v>21</v>
      </c>
      <c r="B74" s="37"/>
    </row>
    <row r="75" spans="1:2" ht="15">
      <c r="A75" s="48" t="s">
        <v>22</v>
      </c>
      <c r="B75" s="37"/>
    </row>
    <row r="76" spans="1:2" ht="15">
      <c r="A76" s="48" t="s">
        <v>23</v>
      </c>
      <c r="B76" s="37"/>
    </row>
    <row r="77" spans="1:2" ht="15">
      <c r="A77" s="48" t="s">
        <v>24</v>
      </c>
      <c r="B77" s="37"/>
    </row>
    <row r="78" spans="1:2" ht="15">
      <c r="A78" s="40" t="s">
        <v>132</v>
      </c>
      <c r="B78" s="35">
        <v>0</v>
      </c>
    </row>
    <row r="79" spans="1:2" ht="15">
      <c r="A79" s="40"/>
      <c r="B79" s="35"/>
    </row>
    <row r="80" spans="1:2" ht="15">
      <c r="A80" s="41" t="s">
        <v>8</v>
      </c>
      <c r="B80" s="37"/>
    </row>
    <row r="81" spans="1:2" ht="22.5">
      <c r="A81" s="39" t="s">
        <v>9</v>
      </c>
      <c r="B81" s="37"/>
    </row>
    <row r="82" spans="1:2" ht="15">
      <c r="A82" s="48" t="s">
        <v>182</v>
      </c>
      <c r="B82" s="37"/>
    </row>
    <row r="83" spans="1:2" ht="15">
      <c r="A83" s="48" t="s">
        <v>183</v>
      </c>
      <c r="B83" s="37"/>
    </row>
    <row r="84" spans="1:2" ht="15">
      <c r="A84" s="48" t="s">
        <v>184</v>
      </c>
      <c r="B84" s="37"/>
    </row>
    <row r="85" spans="1:2" ht="15">
      <c r="A85" s="48" t="s">
        <v>185</v>
      </c>
      <c r="B85" s="37"/>
    </row>
    <row r="86" spans="1:2" ht="15">
      <c r="A86" s="48" t="s">
        <v>186</v>
      </c>
      <c r="B86" s="37"/>
    </row>
    <row r="87" spans="1:2" ht="15">
      <c r="A87" s="40" t="s">
        <v>132</v>
      </c>
      <c r="B87" s="35">
        <v>3</v>
      </c>
    </row>
    <row r="88" spans="1:2" ht="15.75">
      <c r="A88" s="42" t="s">
        <v>11</v>
      </c>
      <c r="B88" s="43">
        <v>1.25</v>
      </c>
    </row>
    <row r="89" spans="1:2" ht="15">
      <c r="A89" s="60" t="s">
        <v>13</v>
      </c>
      <c r="B89" s="60"/>
    </row>
    <row r="90" spans="1:2" ht="15">
      <c r="A90" s="46"/>
      <c r="B90" s="47"/>
    </row>
    <row r="91" spans="1:2" ht="15.75">
      <c r="A91" s="59" t="s">
        <v>16</v>
      </c>
      <c r="B91" s="59"/>
    </row>
    <row r="92" spans="1:2" ht="15.75">
      <c r="A92" s="49" t="s">
        <v>187</v>
      </c>
      <c r="B92" s="43">
        <v>2.70833333333333</v>
      </c>
    </row>
  </sheetData>
  <sheetProtection/>
  <mergeCells count="9">
    <mergeCell ref="A54:B54"/>
    <mergeCell ref="A89:B89"/>
    <mergeCell ref="A91:B91"/>
    <mergeCell ref="A1:B1"/>
    <mergeCell ref="A2:B2"/>
    <mergeCell ref="A3:B3"/>
    <mergeCell ref="A4:B4"/>
    <mergeCell ref="A50:B50"/>
    <mergeCell ref="A53:B53"/>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B92"/>
  <sheetViews>
    <sheetView zoomScalePageLayoutView="0" workbookViewId="0" topLeftCell="A34">
      <selection activeCell="A5" sqref="A5"/>
    </sheetView>
  </sheetViews>
  <sheetFormatPr defaultColWidth="9.140625" defaultRowHeight="15"/>
  <cols>
    <col min="1" max="1" width="113.421875" style="0" customWidth="1"/>
    <col min="2" max="2" width="45.8515625" style="0" customWidth="1"/>
  </cols>
  <sheetData>
    <row r="1" spans="1:2" ht="15.75">
      <c r="A1" s="61">
        <v>53</v>
      </c>
      <c r="B1" s="61"/>
    </row>
    <row r="2" spans="1:2" ht="15">
      <c r="A2" s="62" t="s">
        <v>190</v>
      </c>
      <c r="B2" s="62"/>
    </row>
    <row r="3" spans="1:2" ht="34.5" customHeight="1">
      <c r="A3" s="63" t="s">
        <v>168</v>
      </c>
      <c r="B3" s="63"/>
    </row>
    <row r="4" spans="1:2" ht="15.75">
      <c r="A4" s="64" t="s">
        <v>123</v>
      </c>
      <c r="B4" s="64"/>
    </row>
    <row r="5" spans="1:2" ht="15">
      <c r="A5" s="34" t="s">
        <v>124</v>
      </c>
      <c r="B5" s="35" t="s">
        <v>125</v>
      </c>
    </row>
    <row r="6" spans="1:2" ht="15">
      <c r="A6" s="36" t="s">
        <v>128</v>
      </c>
      <c r="B6" s="37"/>
    </row>
    <row r="7" spans="1:2" ht="15">
      <c r="A7" s="48" t="s">
        <v>130</v>
      </c>
      <c r="B7" s="37"/>
    </row>
    <row r="8" spans="1:2" ht="15">
      <c r="A8" s="48" t="s">
        <v>129</v>
      </c>
      <c r="B8" s="37"/>
    </row>
    <row r="9" spans="1:2" ht="15">
      <c r="A9" s="48" t="s">
        <v>169</v>
      </c>
      <c r="B9" s="37"/>
    </row>
    <row r="10" spans="1:2" ht="15">
      <c r="A10" s="48" t="s">
        <v>170</v>
      </c>
      <c r="B10" s="37"/>
    </row>
    <row r="11" spans="1:2" ht="15">
      <c r="A11" s="48" t="s">
        <v>171</v>
      </c>
      <c r="B11" s="37"/>
    </row>
    <row r="12" spans="1:2" ht="15">
      <c r="A12" s="48" t="s">
        <v>172</v>
      </c>
      <c r="B12" s="37"/>
    </row>
    <row r="13" spans="1:2" ht="15">
      <c r="A13" s="40" t="s">
        <v>132</v>
      </c>
      <c r="B13" s="35">
        <v>3</v>
      </c>
    </row>
    <row r="14" spans="1:2" ht="15">
      <c r="A14" s="48"/>
      <c r="B14" s="37"/>
    </row>
    <row r="15" spans="1:2" ht="15">
      <c r="A15" s="36" t="s">
        <v>134</v>
      </c>
      <c r="B15" s="37"/>
    </row>
    <row r="16" spans="1:2" ht="15">
      <c r="A16" s="48" t="s">
        <v>173</v>
      </c>
      <c r="B16" s="37"/>
    </row>
    <row r="17" spans="1:2" ht="15">
      <c r="A17" s="48" t="s">
        <v>142</v>
      </c>
      <c r="B17" s="37"/>
    </row>
    <row r="18" spans="1:2" ht="15">
      <c r="A18" s="48" t="s">
        <v>137</v>
      </c>
      <c r="B18" s="37"/>
    </row>
    <row r="19" spans="1:2" ht="15">
      <c r="A19" s="40" t="s">
        <v>132</v>
      </c>
      <c r="B19" s="35">
        <v>5</v>
      </c>
    </row>
    <row r="20" spans="1:2" ht="15">
      <c r="A20" s="48"/>
      <c r="B20" s="37"/>
    </row>
    <row r="21" spans="1:2" ht="15">
      <c r="A21" s="41" t="s">
        <v>139</v>
      </c>
      <c r="B21" s="37"/>
    </row>
    <row r="22" spans="1:2" ht="22.5">
      <c r="A22" s="39" t="s">
        <v>140</v>
      </c>
      <c r="B22" s="37"/>
    </row>
    <row r="23" spans="1:2" ht="15">
      <c r="A23" s="48" t="s">
        <v>141</v>
      </c>
      <c r="B23" s="37"/>
    </row>
    <row r="24" spans="1:2" ht="15">
      <c r="A24" s="48" t="s">
        <v>149</v>
      </c>
      <c r="B24" s="37"/>
    </row>
    <row r="25" spans="1:2" ht="15">
      <c r="A25" s="48" t="s">
        <v>150</v>
      </c>
      <c r="B25" s="37"/>
    </row>
    <row r="26" spans="1:2" ht="15">
      <c r="A26" s="40" t="s">
        <v>132</v>
      </c>
      <c r="B26" s="35">
        <v>1</v>
      </c>
    </row>
    <row r="27" spans="1:2" ht="15">
      <c r="A27" s="48"/>
      <c r="B27" s="37"/>
    </row>
    <row r="28" spans="1:2" ht="15">
      <c r="A28" s="41" t="s">
        <v>143</v>
      </c>
      <c r="B28" s="37"/>
    </row>
    <row r="29" spans="1:2" ht="15">
      <c r="A29" s="48" t="s">
        <v>144</v>
      </c>
      <c r="B29" s="37"/>
    </row>
    <row r="30" spans="1:2" ht="15">
      <c r="A30" s="48" t="s">
        <v>154</v>
      </c>
      <c r="B30" s="37"/>
    </row>
    <row r="31" spans="1:2" ht="15">
      <c r="A31" s="39" t="s">
        <v>174</v>
      </c>
      <c r="B31" s="37"/>
    </row>
    <row r="32" spans="1:2" ht="15">
      <c r="A32" s="48" t="s">
        <v>175</v>
      </c>
      <c r="B32" s="37"/>
    </row>
    <row r="33" spans="1:2" ht="15">
      <c r="A33" s="40" t="s">
        <v>132</v>
      </c>
      <c r="B33" s="35">
        <v>5</v>
      </c>
    </row>
    <row r="34" spans="1:2" ht="15">
      <c r="A34" s="48"/>
      <c r="B34" s="37"/>
    </row>
    <row r="35" spans="1:2" ht="15">
      <c r="A35" s="41" t="s">
        <v>146</v>
      </c>
      <c r="B35" s="37"/>
    </row>
    <row r="36" spans="1:2" ht="22.5">
      <c r="A36" s="39" t="s">
        <v>147</v>
      </c>
      <c r="B36" s="37"/>
    </row>
    <row r="37" spans="1:2" ht="15">
      <c r="A37" s="48" t="s">
        <v>148</v>
      </c>
      <c r="B37" s="37"/>
    </row>
    <row r="38" spans="1:2" ht="15">
      <c r="A38" s="48" t="s">
        <v>162</v>
      </c>
      <c r="B38" s="37"/>
    </row>
    <row r="39" spans="1:2" ht="15">
      <c r="A39" s="40" t="s">
        <v>132</v>
      </c>
      <c r="B39" s="35">
        <v>1</v>
      </c>
    </row>
    <row r="40" spans="1:2" ht="15">
      <c r="A40" s="48"/>
      <c r="B40" s="37"/>
    </row>
    <row r="41" spans="1:2" ht="15">
      <c r="A41" s="41" t="s">
        <v>151</v>
      </c>
      <c r="B41" s="37"/>
    </row>
    <row r="42" spans="1:2" ht="15">
      <c r="A42" s="39" t="s">
        <v>152</v>
      </c>
      <c r="B42" s="37"/>
    </row>
    <row r="43" spans="1:2" ht="15">
      <c r="A43" s="48" t="s">
        <v>153</v>
      </c>
      <c r="B43" s="37"/>
    </row>
    <row r="44" spans="1:2" ht="15">
      <c r="A44" s="48" t="s">
        <v>1</v>
      </c>
      <c r="B44" s="37"/>
    </row>
    <row r="45" spans="1:2" ht="15">
      <c r="A45" s="48" t="s">
        <v>3</v>
      </c>
      <c r="B45" s="37"/>
    </row>
    <row r="46" spans="1:2" ht="15">
      <c r="A46" s="48" t="s">
        <v>6</v>
      </c>
      <c r="B46" s="37"/>
    </row>
    <row r="47" spans="1:2" ht="15">
      <c r="A47" s="48" t="s">
        <v>7</v>
      </c>
      <c r="B47" s="37"/>
    </row>
    <row r="48" spans="1:2" ht="15">
      <c r="A48" s="40" t="s">
        <v>132</v>
      </c>
      <c r="B48" s="35">
        <v>2</v>
      </c>
    </row>
    <row r="49" spans="1:2" ht="15.75">
      <c r="A49" s="42" t="s">
        <v>155</v>
      </c>
      <c r="B49" s="43">
        <v>2.83333333333333</v>
      </c>
    </row>
    <row r="50" spans="1:2" ht="30" customHeight="1">
      <c r="A50" s="65" t="s">
        <v>157</v>
      </c>
      <c r="B50" s="65"/>
    </row>
    <row r="51" spans="1:2" ht="15">
      <c r="A51" s="44"/>
      <c r="B51" s="45"/>
    </row>
    <row r="52" spans="1:2" ht="15">
      <c r="A52" s="46"/>
      <c r="B52" s="47"/>
    </row>
    <row r="53" spans="1:2" ht="15">
      <c r="A53" s="62" t="s">
        <v>190</v>
      </c>
      <c r="B53" s="62"/>
    </row>
    <row r="54" spans="1:2" ht="15.75">
      <c r="A54" s="59" t="s">
        <v>158</v>
      </c>
      <c r="B54" s="59"/>
    </row>
    <row r="55" spans="1:2" ht="15">
      <c r="A55" s="41" t="s">
        <v>159</v>
      </c>
      <c r="B55" s="37"/>
    </row>
    <row r="56" spans="1:2" ht="33.75">
      <c r="A56" s="39" t="s">
        <v>160</v>
      </c>
      <c r="B56" s="37"/>
    </row>
    <row r="57" spans="1:2" ht="15">
      <c r="A57" s="48" t="s">
        <v>177</v>
      </c>
      <c r="B57" s="37"/>
    </row>
    <row r="58" spans="1:2" ht="15">
      <c r="A58" s="48" t="s">
        <v>178</v>
      </c>
      <c r="B58" s="37"/>
    </row>
    <row r="59" spans="1:2" ht="15">
      <c r="A59" s="48" t="s">
        <v>179</v>
      </c>
      <c r="B59" s="37"/>
    </row>
    <row r="60" spans="1:2" ht="15">
      <c r="A60" s="48" t="s">
        <v>180</v>
      </c>
      <c r="B60" s="37"/>
    </row>
    <row r="61" spans="1:2" ht="15">
      <c r="A61" s="48" t="s">
        <v>181</v>
      </c>
      <c r="B61" s="37"/>
    </row>
    <row r="62" spans="1:2" ht="15">
      <c r="A62" s="40" t="s">
        <v>132</v>
      </c>
      <c r="B62" s="35">
        <v>1</v>
      </c>
    </row>
    <row r="63" spans="1:2" ht="15">
      <c r="A63" s="48"/>
      <c r="B63" s="37"/>
    </row>
    <row r="64" spans="1:2" ht="15">
      <c r="A64" s="41" t="s">
        <v>163</v>
      </c>
      <c r="B64" s="37"/>
    </row>
    <row r="65" spans="1:2" ht="22.5">
      <c r="A65" s="39" t="s">
        <v>0</v>
      </c>
      <c r="B65" s="37"/>
    </row>
    <row r="66" spans="1:2" ht="15">
      <c r="A66" s="48" t="s">
        <v>148</v>
      </c>
      <c r="B66" s="37"/>
    </row>
    <row r="67" spans="1:2" ht="15">
      <c r="A67" s="48" t="s">
        <v>162</v>
      </c>
      <c r="B67" s="37"/>
    </row>
    <row r="68" spans="1:2" ht="15">
      <c r="A68" s="40" t="s">
        <v>132</v>
      </c>
      <c r="B68" s="35">
        <v>1</v>
      </c>
    </row>
    <row r="69" spans="1:2" ht="15">
      <c r="A69" s="48"/>
      <c r="B69" s="37"/>
    </row>
    <row r="70" spans="1:2" ht="15">
      <c r="A70" s="41" t="s">
        <v>2</v>
      </c>
      <c r="B70" s="37"/>
    </row>
    <row r="71" spans="1:2" ht="15">
      <c r="A71" s="48" t="s">
        <v>4</v>
      </c>
      <c r="B71" s="37"/>
    </row>
    <row r="72" spans="1:2" ht="15">
      <c r="A72" s="48" t="s">
        <v>20</v>
      </c>
      <c r="B72" s="37"/>
    </row>
    <row r="73" spans="1:2" ht="15">
      <c r="A73" s="48" t="s">
        <v>5</v>
      </c>
      <c r="B73" s="37"/>
    </row>
    <row r="74" spans="1:2" ht="15">
      <c r="A74" s="48" t="s">
        <v>21</v>
      </c>
      <c r="B74" s="37"/>
    </row>
    <row r="75" spans="1:2" ht="15">
      <c r="A75" s="48" t="s">
        <v>22</v>
      </c>
      <c r="B75" s="37"/>
    </row>
    <row r="76" spans="1:2" ht="15">
      <c r="A76" s="48" t="s">
        <v>23</v>
      </c>
      <c r="B76" s="37"/>
    </row>
    <row r="77" spans="1:2" ht="15">
      <c r="A77" s="48" t="s">
        <v>24</v>
      </c>
      <c r="B77" s="37"/>
    </row>
    <row r="78" spans="1:2" ht="15">
      <c r="A78" s="40" t="s">
        <v>132</v>
      </c>
      <c r="B78" s="35">
        <v>0</v>
      </c>
    </row>
    <row r="79" spans="1:2" ht="15">
      <c r="A79" s="40"/>
      <c r="B79" s="35"/>
    </row>
    <row r="80" spans="1:2" ht="15">
      <c r="A80" s="41" t="s">
        <v>8</v>
      </c>
      <c r="B80" s="37"/>
    </row>
    <row r="81" spans="1:2" ht="22.5">
      <c r="A81" s="39" t="s">
        <v>9</v>
      </c>
      <c r="B81" s="37"/>
    </row>
    <row r="82" spans="1:2" ht="15">
      <c r="A82" s="48" t="s">
        <v>182</v>
      </c>
      <c r="B82" s="37"/>
    </row>
    <row r="83" spans="1:2" ht="15">
      <c r="A83" s="48" t="s">
        <v>183</v>
      </c>
      <c r="B83" s="37"/>
    </row>
    <row r="84" spans="1:2" ht="15">
      <c r="A84" s="48" t="s">
        <v>184</v>
      </c>
      <c r="B84" s="37"/>
    </row>
    <row r="85" spans="1:2" ht="15">
      <c r="A85" s="48" t="s">
        <v>185</v>
      </c>
      <c r="B85" s="37"/>
    </row>
    <row r="86" spans="1:2" ht="15">
      <c r="A86" s="48" t="s">
        <v>186</v>
      </c>
      <c r="B86" s="37"/>
    </row>
    <row r="87" spans="1:2" ht="15">
      <c r="A87" s="40" t="s">
        <v>132</v>
      </c>
      <c r="B87" s="35">
        <v>3</v>
      </c>
    </row>
    <row r="88" spans="1:2" ht="15.75">
      <c r="A88" s="42" t="s">
        <v>11</v>
      </c>
      <c r="B88" s="43">
        <v>1.25</v>
      </c>
    </row>
    <row r="89" spans="1:2" ht="15">
      <c r="A89" s="60" t="s">
        <v>13</v>
      </c>
      <c r="B89" s="60"/>
    </row>
    <row r="90" spans="1:2" ht="15">
      <c r="A90" s="46"/>
      <c r="B90" s="47"/>
    </row>
    <row r="91" spans="1:2" ht="15.75">
      <c r="A91" s="59" t="s">
        <v>16</v>
      </c>
      <c r="B91" s="59"/>
    </row>
    <row r="92" spans="1:2" ht="15.75">
      <c r="A92" s="49" t="s">
        <v>187</v>
      </c>
      <c r="B92" s="43">
        <v>3.54166666666667</v>
      </c>
    </row>
  </sheetData>
  <sheetProtection/>
  <mergeCells count="9">
    <mergeCell ref="A54:B54"/>
    <mergeCell ref="A89:B89"/>
    <mergeCell ref="A91:B91"/>
    <mergeCell ref="A1:B1"/>
    <mergeCell ref="A2:B2"/>
    <mergeCell ref="A3:B3"/>
    <mergeCell ref="A4:B4"/>
    <mergeCell ref="A50:B50"/>
    <mergeCell ref="A53:B53"/>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B92"/>
  <sheetViews>
    <sheetView zoomScalePageLayoutView="0" workbookViewId="0" topLeftCell="A64">
      <selection activeCell="A54" sqref="A54:B54"/>
    </sheetView>
  </sheetViews>
  <sheetFormatPr defaultColWidth="9.140625" defaultRowHeight="15"/>
  <cols>
    <col min="1" max="1" width="110.8515625" style="0" customWidth="1"/>
    <col min="2" max="2" width="52.00390625" style="0" customWidth="1"/>
  </cols>
  <sheetData>
    <row r="1" spans="1:2" ht="15.75">
      <c r="A1" s="61">
        <v>54</v>
      </c>
      <c r="B1" s="61"/>
    </row>
    <row r="2" spans="1:2" ht="15">
      <c r="A2" s="62" t="s">
        <v>191</v>
      </c>
      <c r="B2" s="62"/>
    </row>
    <row r="3" spans="1:2" ht="30.75" customHeight="1">
      <c r="A3" s="63" t="s">
        <v>168</v>
      </c>
      <c r="B3" s="63"/>
    </row>
    <row r="4" spans="1:2" ht="15.75">
      <c r="A4" s="64" t="s">
        <v>123</v>
      </c>
      <c r="B4" s="64"/>
    </row>
    <row r="5" spans="1:2" ht="15">
      <c r="A5" s="34" t="s">
        <v>124</v>
      </c>
      <c r="B5" s="35" t="s">
        <v>125</v>
      </c>
    </row>
    <row r="6" spans="1:2" ht="15">
      <c r="A6" s="36" t="s">
        <v>128</v>
      </c>
      <c r="B6" s="37"/>
    </row>
    <row r="7" spans="1:2" ht="15">
      <c r="A7" s="48" t="s">
        <v>130</v>
      </c>
      <c r="B7" s="37"/>
    </row>
    <row r="8" spans="1:2" ht="15">
      <c r="A8" s="48" t="s">
        <v>129</v>
      </c>
      <c r="B8" s="37"/>
    </row>
    <row r="9" spans="1:2" ht="15">
      <c r="A9" s="48" t="s">
        <v>169</v>
      </c>
      <c r="B9" s="37"/>
    </row>
    <row r="10" spans="1:2" ht="15">
      <c r="A10" s="48" t="s">
        <v>170</v>
      </c>
      <c r="B10" s="37"/>
    </row>
    <row r="11" spans="1:2" ht="15">
      <c r="A11" s="48" t="s">
        <v>171</v>
      </c>
      <c r="B11" s="37"/>
    </row>
    <row r="12" spans="1:2" ht="15">
      <c r="A12" s="48" t="s">
        <v>172</v>
      </c>
      <c r="B12" s="37"/>
    </row>
    <row r="13" spans="1:2" ht="15">
      <c r="A13" s="40" t="s">
        <v>132</v>
      </c>
      <c r="B13" s="35">
        <v>1</v>
      </c>
    </row>
    <row r="14" spans="1:2" ht="15">
      <c r="A14" s="48"/>
      <c r="B14" s="37"/>
    </row>
    <row r="15" spans="1:2" ht="15">
      <c r="A15" s="36" t="s">
        <v>134</v>
      </c>
      <c r="B15" s="37"/>
    </row>
    <row r="16" spans="1:2" ht="15">
      <c r="A16" s="48" t="s">
        <v>173</v>
      </c>
      <c r="B16" s="37"/>
    </row>
    <row r="17" spans="1:2" ht="15">
      <c r="A17" s="48" t="s">
        <v>142</v>
      </c>
      <c r="B17" s="37"/>
    </row>
    <row r="18" spans="1:2" ht="15">
      <c r="A18" s="48" t="s">
        <v>137</v>
      </c>
      <c r="B18" s="37"/>
    </row>
    <row r="19" spans="1:2" ht="15">
      <c r="A19" s="40" t="s">
        <v>132</v>
      </c>
      <c r="B19" s="35">
        <v>5</v>
      </c>
    </row>
    <row r="20" spans="1:2" ht="15">
      <c r="A20" s="48"/>
      <c r="B20" s="37"/>
    </row>
    <row r="21" spans="1:2" ht="15">
      <c r="A21" s="41" t="s">
        <v>139</v>
      </c>
      <c r="B21" s="37"/>
    </row>
    <row r="22" spans="1:2" ht="22.5">
      <c r="A22" s="39" t="s">
        <v>140</v>
      </c>
      <c r="B22" s="37"/>
    </row>
    <row r="23" spans="1:2" ht="15">
      <c r="A23" s="48" t="s">
        <v>141</v>
      </c>
      <c r="B23" s="37"/>
    </row>
    <row r="24" spans="1:2" ht="15">
      <c r="A24" s="48" t="s">
        <v>149</v>
      </c>
      <c r="B24" s="37"/>
    </row>
    <row r="25" spans="1:2" ht="15">
      <c r="A25" s="48" t="s">
        <v>150</v>
      </c>
      <c r="B25" s="37"/>
    </row>
    <row r="26" spans="1:2" ht="15">
      <c r="A26" s="40" t="s">
        <v>132</v>
      </c>
      <c r="B26" s="35">
        <v>1</v>
      </c>
    </row>
    <row r="27" spans="1:2" ht="15">
      <c r="A27" s="48"/>
      <c r="B27" s="37"/>
    </row>
    <row r="28" spans="1:2" ht="15">
      <c r="A28" s="41" t="s">
        <v>143</v>
      </c>
      <c r="B28" s="37"/>
    </row>
    <row r="29" spans="1:2" ht="15">
      <c r="A29" s="48" t="s">
        <v>144</v>
      </c>
      <c r="B29" s="37"/>
    </row>
    <row r="30" spans="1:2" ht="15">
      <c r="A30" s="48" t="s">
        <v>154</v>
      </c>
      <c r="B30" s="37"/>
    </row>
    <row r="31" spans="1:2" ht="15">
      <c r="A31" s="48" t="s">
        <v>174</v>
      </c>
      <c r="B31" s="37"/>
    </row>
    <row r="32" spans="1:2" ht="15">
      <c r="A32" s="48" t="s">
        <v>175</v>
      </c>
      <c r="B32" s="37"/>
    </row>
    <row r="33" spans="1:2" ht="15">
      <c r="A33" s="40" t="s">
        <v>132</v>
      </c>
      <c r="B33" s="35">
        <v>5</v>
      </c>
    </row>
    <row r="34" spans="1:2" ht="15">
      <c r="A34" s="48"/>
      <c r="B34" s="37"/>
    </row>
    <row r="35" spans="1:2" ht="15">
      <c r="A35" s="41" t="s">
        <v>146</v>
      </c>
      <c r="B35" s="37"/>
    </row>
    <row r="36" spans="1:2" ht="22.5">
      <c r="A36" s="39" t="s">
        <v>147</v>
      </c>
      <c r="B36" s="37"/>
    </row>
    <row r="37" spans="1:2" ht="15">
      <c r="A37" s="48" t="s">
        <v>148</v>
      </c>
      <c r="B37" s="37"/>
    </row>
    <row r="38" spans="1:2" ht="15">
      <c r="A38" s="48" t="s">
        <v>162</v>
      </c>
      <c r="B38" s="37"/>
    </row>
    <row r="39" spans="1:2" ht="15">
      <c r="A39" s="40" t="s">
        <v>132</v>
      </c>
      <c r="B39" s="35">
        <v>1</v>
      </c>
    </row>
    <row r="40" spans="1:2" ht="15">
      <c r="A40" s="48"/>
      <c r="B40" s="37"/>
    </row>
    <row r="41" spans="1:2" ht="15">
      <c r="A41" s="41" t="s">
        <v>151</v>
      </c>
      <c r="B41" s="37"/>
    </row>
    <row r="42" spans="1:2" ht="15">
      <c r="A42" s="39" t="s">
        <v>152</v>
      </c>
      <c r="B42" s="37"/>
    </row>
    <row r="43" spans="1:2" ht="15">
      <c r="A43" s="48" t="s">
        <v>153</v>
      </c>
      <c r="B43" s="37"/>
    </row>
    <row r="44" spans="1:2" ht="15">
      <c r="A44" s="48" t="s">
        <v>1</v>
      </c>
      <c r="B44" s="37"/>
    </row>
    <row r="45" spans="1:2" ht="15">
      <c r="A45" s="48" t="s">
        <v>3</v>
      </c>
      <c r="B45" s="37"/>
    </row>
    <row r="46" spans="1:2" ht="15">
      <c r="A46" s="48" t="s">
        <v>6</v>
      </c>
      <c r="B46" s="37"/>
    </row>
    <row r="47" spans="1:2" ht="15">
      <c r="A47" s="48" t="s">
        <v>7</v>
      </c>
      <c r="B47" s="37"/>
    </row>
    <row r="48" spans="1:2" ht="15">
      <c r="A48" s="40" t="s">
        <v>132</v>
      </c>
      <c r="B48" s="35">
        <v>1</v>
      </c>
    </row>
    <row r="49" spans="1:2" ht="15.75">
      <c r="A49" s="42" t="s">
        <v>155</v>
      </c>
      <c r="B49" s="43">
        <v>2.33333333333333</v>
      </c>
    </row>
    <row r="50" spans="1:2" ht="27.75" customHeight="1">
      <c r="A50" s="65" t="s">
        <v>157</v>
      </c>
      <c r="B50" s="65"/>
    </row>
    <row r="51" spans="1:2" ht="15">
      <c r="A51" s="44"/>
      <c r="B51" s="45"/>
    </row>
    <row r="52" spans="1:2" ht="15">
      <c r="A52" s="46"/>
      <c r="B52" s="47"/>
    </row>
    <row r="53" spans="1:2" ht="15">
      <c r="A53" s="62" t="s">
        <v>191</v>
      </c>
      <c r="B53" s="62"/>
    </row>
    <row r="54" spans="1:2" ht="15.75">
      <c r="A54" s="59" t="s">
        <v>158</v>
      </c>
      <c r="B54" s="59"/>
    </row>
    <row r="55" spans="1:2" ht="15">
      <c r="A55" s="41" t="s">
        <v>159</v>
      </c>
      <c r="B55" s="37"/>
    </row>
    <row r="56" spans="1:2" ht="33.75">
      <c r="A56" s="39" t="s">
        <v>160</v>
      </c>
      <c r="B56" s="37"/>
    </row>
    <row r="57" spans="1:2" ht="15">
      <c r="A57" s="48" t="s">
        <v>177</v>
      </c>
      <c r="B57" s="37"/>
    </row>
    <row r="58" spans="1:2" ht="15">
      <c r="A58" s="48" t="s">
        <v>178</v>
      </c>
      <c r="B58" s="37"/>
    </row>
    <row r="59" spans="1:2" ht="15">
      <c r="A59" s="48" t="s">
        <v>179</v>
      </c>
      <c r="B59" s="37"/>
    </row>
    <row r="60" spans="1:2" ht="15">
      <c r="A60" s="48" t="s">
        <v>180</v>
      </c>
      <c r="B60" s="37"/>
    </row>
    <row r="61" spans="1:2" ht="15">
      <c r="A61" s="48" t="s">
        <v>181</v>
      </c>
      <c r="B61" s="37"/>
    </row>
    <row r="62" spans="1:2" ht="15">
      <c r="A62" s="40" t="s">
        <v>132</v>
      </c>
      <c r="B62" s="35">
        <v>1</v>
      </c>
    </row>
    <row r="63" spans="1:2" ht="15">
      <c r="A63" s="48"/>
      <c r="B63" s="37"/>
    </row>
    <row r="64" spans="1:2" ht="15">
      <c r="A64" s="41" t="s">
        <v>163</v>
      </c>
      <c r="B64" s="37"/>
    </row>
    <row r="65" spans="1:2" ht="22.5">
      <c r="A65" s="39" t="s">
        <v>0</v>
      </c>
      <c r="B65" s="37"/>
    </row>
    <row r="66" spans="1:2" ht="15">
      <c r="A66" s="48" t="s">
        <v>148</v>
      </c>
      <c r="B66" s="37"/>
    </row>
    <row r="67" spans="1:2" ht="15">
      <c r="A67" s="48" t="s">
        <v>162</v>
      </c>
      <c r="B67" s="37"/>
    </row>
    <row r="68" spans="1:2" ht="15">
      <c r="A68" s="40" t="s">
        <v>132</v>
      </c>
      <c r="B68" s="35">
        <v>1</v>
      </c>
    </row>
    <row r="69" spans="1:2" ht="15">
      <c r="A69" s="48"/>
      <c r="B69" s="37"/>
    </row>
    <row r="70" spans="1:2" ht="15">
      <c r="A70" s="41" t="s">
        <v>2</v>
      </c>
      <c r="B70" s="37"/>
    </row>
    <row r="71" spans="1:2" ht="15">
      <c r="A71" s="39" t="s">
        <v>4</v>
      </c>
      <c r="B71" s="37"/>
    </row>
    <row r="72" spans="1:2" ht="15">
      <c r="A72" s="48" t="s">
        <v>20</v>
      </c>
      <c r="B72" s="37"/>
    </row>
    <row r="73" spans="1:2" ht="15">
      <c r="A73" s="48" t="s">
        <v>5</v>
      </c>
      <c r="B73" s="37"/>
    </row>
    <row r="74" spans="1:2" ht="15">
      <c r="A74" s="48" t="s">
        <v>21</v>
      </c>
      <c r="B74" s="37"/>
    </row>
    <row r="75" spans="1:2" ht="15">
      <c r="A75" s="48" t="s">
        <v>22</v>
      </c>
      <c r="B75" s="37"/>
    </row>
    <row r="76" spans="1:2" ht="15">
      <c r="A76" s="48" t="s">
        <v>23</v>
      </c>
      <c r="B76" s="37"/>
    </row>
    <row r="77" spans="1:2" ht="15">
      <c r="A77" s="48" t="s">
        <v>24</v>
      </c>
      <c r="B77" s="37"/>
    </row>
    <row r="78" spans="1:2" ht="15">
      <c r="A78" s="40" t="s">
        <v>132</v>
      </c>
      <c r="B78" s="35">
        <v>0</v>
      </c>
    </row>
    <row r="79" spans="1:2" ht="15">
      <c r="A79" s="40"/>
      <c r="B79" s="35"/>
    </row>
    <row r="80" spans="1:2" ht="15">
      <c r="A80" s="41" t="s">
        <v>8</v>
      </c>
      <c r="B80" s="37"/>
    </row>
    <row r="81" spans="1:2" ht="22.5">
      <c r="A81" s="39" t="s">
        <v>9</v>
      </c>
      <c r="B81" s="37"/>
    </row>
    <row r="82" spans="1:2" ht="15">
      <c r="A82" s="48" t="s">
        <v>182</v>
      </c>
      <c r="B82" s="37"/>
    </row>
    <row r="83" spans="1:2" ht="15">
      <c r="A83" s="48" t="s">
        <v>183</v>
      </c>
      <c r="B83" s="37"/>
    </row>
    <row r="84" spans="1:2" ht="15">
      <c r="A84" s="48" t="s">
        <v>184</v>
      </c>
      <c r="B84" s="37"/>
    </row>
    <row r="85" spans="1:2" ht="15">
      <c r="A85" s="48" t="s">
        <v>185</v>
      </c>
      <c r="B85" s="37"/>
    </row>
    <row r="86" spans="1:2" ht="15">
      <c r="A86" s="48" t="s">
        <v>186</v>
      </c>
      <c r="B86" s="37"/>
    </row>
    <row r="87" spans="1:2" ht="15">
      <c r="A87" s="40" t="s">
        <v>132</v>
      </c>
      <c r="B87" s="35">
        <v>3</v>
      </c>
    </row>
    <row r="88" spans="1:2" ht="15.75">
      <c r="A88" s="42" t="s">
        <v>11</v>
      </c>
      <c r="B88" s="43">
        <v>1.25</v>
      </c>
    </row>
    <row r="89" spans="1:2" ht="15">
      <c r="A89" s="60" t="s">
        <v>13</v>
      </c>
      <c r="B89" s="60"/>
    </row>
    <row r="90" spans="1:2" ht="15">
      <c r="A90" s="46"/>
      <c r="B90" s="47"/>
    </row>
    <row r="91" spans="1:2" ht="15.75">
      <c r="A91" s="59" t="s">
        <v>16</v>
      </c>
      <c r="B91" s="59"/>
    </row>
    <row r="92" spans="1:2" ht="15.75">
      <c r="A92" s="49" t="s">
        <v>187</v>
      </c>
      <c r="B92" s="43">
        <v>2.91666666666667</v>
      </c>
    </row>
  </sheetData>
  <sheetProtection/>
  <mergeCells count="9">
    <mergeCell ref="A54:B54"/>
    <mergeCell ref="A89:B89"/>
    <mergeCell ref="A91:B91"/>
    <mergeCell ref="A1:B1"/>
    <mergeCell ref="A2:B2"/>
    <mergeCell ref="A3:B3"/>
    <mergeCell ref="A4:B4"/>
    <mergeCell ref="A50:B50"/>
    <mergeCell ref="A53:B53"/>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B92"/>
  <sheetViews>
    <sheetView zoomScalePageLayoutView="0" workbookViewId="0" topLeftCell="A34">
      <selection activeCell="A51" sqref="A51"/>
    </sheetView>
  </sheetViews>
  <sheetFormatPr defaultColWidth="9.140625" defaultRowHeight="15"/>
  <cols>
    <col min="1" max="1" width="93.57421875" style="0" customWidth="1"/>
    <col min="2" max="2" width="41.7109375" style="0" customWidth="1"/>
  </cols>
  <sheetData>
    <row r="1" spans="1:2" ht="15.75">
      <c r="A1" s="61">
        <v>55</v>
      </c>
      <c r="B1" s="61"/>
    </row>
    <row r="2" spans="1:2" ht="15">
      <c r="A2" s="62" t="s">
        <v>192</v>
      </c>
      <c r="B2" s="62"/>
    </row>
    <row r="3" spans="1:2" ht="30.75" customHeight="1">
      <c r="A3" s="63" t="s">
        <v>168</v>
      </c>
      <c r="B3" s="63"/>
    </row>
    <row r="4" spans="1:2" ht="15.75">
      <c r="A4" s="64" t="s">
        <v>123</v>
      </c>
      <c r="B4" s="64"/>
    </row>
    <row r="5" spans="1:2" ht="15">
      <c r="A5" s="34" t="s">
        <v>124</v>
      </c>
      <c r="B5" s="35" t="s">
        <v>125</v>
      </c>
    </row>
    <row r="6" spans="1:2" ht="15">
      <c r="A6" s="36" t="s">
        <v>128</v>
      </c>
      <c r="B6" s="37"/>
    </row>
    <row r="7" spans="1:2" ht="15">
      <c r="A7" s="48" t="s">
        <v>130</v>
      </c>
      <c r="B7" s="37"/>
    </row>
    <row r="8" spans="1:2" ht="15">
      <c r="A8" s="48" t="s">
        <v>129</v>
      </c>
      <c r="B8" s="37"/>
    </row>
    <row r="9" spans="1:2" ht="15">
      <c r="A9" s="48" t="s">
        <v>169</v>
      </c>
      <c r="B9" s="37"/>
    </row>
    <row r="10" spans="1:2" ht="15">
      <c r="A10" s="48" t="s">
        <v>170</v>
      </c>
      <c r="B10" s="37"/>
    </row>
    <row r="11" spans="1:2" ht="15">
      <c r="A11" s="48" t="s">
        <v>171</v>
      </c>
      <c r="B11" s="37"/>
    </row>
    <row r="12" spans="1:2" ht="15">
      <c r="A12" s="48" t="s">
        <v>172</v>
      </c>
      <c r="B12" s="37"/>
    </row>
    <row r="13" spans="1:2" ht="15">
      <c r="A13" s="40" t="s">
        <v>132</v>
      </c>
      <c r="B13" s="35">
        <v>2</v>
      </c>
    </row>
    <row r="14" spans="1:2" ht="15">
      <c r="A14" s="48"/>
      <c r="B14" s="37"/>
    </row>
    <row r="15" spans="1:2" ht="15">
      <c r="A15" s="36" t="s">
        <v>134</v>
      </c>
      <c r="B15" s="37"/>
    </row>
    <row r="16" spans="1:2" ht="15">
      <c r="A16" s="48" t="s">
        <v>173</v>
      </c>
      <c r="B16" s="37"/>
    </row>
    <row r="17" spans="1:2" ht="15">
      <c r="A17" s="48" t="s">
        <v>142</v>
      </c>
      <c r="B17" s="37"/>
    </row>
    <row r="18" spans="1:2" ht="15">
      <c r="A18" s="48" t="s">
        <v>137</v>
      </c>
      <c r="B18" s="37"/>
    </row>
    <row r="19" spans="1:2" ht="15">
      <c r="A19" s="40" t="s">
        <v>132</v>
      </c>
      <c r="B19" s="35">
        <v>5</v>
      </c>
    </row>
    <row r="20" spans="1:2" ht="15">
      <c r="A20" s="48"/>
      <c r="B20" s="37"/>
    </row>
    <row r="21" spans="1:2" ht="15">
      <c r="A21" s="41" t="s">
        <v>139</v>
      </c>
      <c r="B21" s="37"/>
    </row>
    <row r="22" spans="1:2" ht="22.5">
      <c r="A22" s="39" t="s">
        <v>140</v>
      </c>
      <c r="B22" s="37"/>
    </row>
    <row r="23" spans="1:2" ht="15">
      <c r="A23" s="48" t="s">
        <v>141</v>
      </c>
      <c r="B23" s="37"/>
    </row>
    <row r="24" spans="1:2" ht="15">
      <c r="A24" s="48" t="s">
        <v>149</v>
      </c>
      <c r="B24" s="37"/>
    </row>
    <row r="25" spans="1:2" ht="15">
      <c r="A25" s="48" t="s">
        <v>150</v>
      </c>
      <c r="B25" s="37"/>
    </row>
    <row r="26" spans="1:2" ht="15">
      <c r="A26" s="40" t="s">
        <v>132</v>
      </c>
      <c r="B26" s="35">
        <v>1</v>
      </c>
    </row>
    <row r="27" spans="1:2" ht="15">
      <c r="A27" s="48"/>
      <c r="B27" s="37"/>
    </row>
    <row r="28" spans="1:2" ht="15">
      <c r="A28" s="41" t="s">
        <v>143</v>
      </c>
      <c r="B28" s="37"/>
    </row>
    <row r="29" spans="1:2" ht="15">
      <c r="A29" s="48" t="s">
        <v>144</v>
      </c>
      <c r="B29" s="37"/>
    </row>
    <row r="30" spans="1:2" ht="15">
      <c r="A30" s="48" t="s">
        <v>154</v>
      </c>
      <c r="B30" s="37"/>
    </row>
    <row r="31" spans="1:2" ht="15">
      <c r="A31" s="48" t="s">
        <v>174</v>
      </c>
      <c r="B31" s="37"/>
    </row>
    <row r="32" spans="1:2" ht="15">
      <c r="A32" s="48" t="s">
        <v>175</v>
      </c>
      <c r="B32" s="37"/>
    </row>
    <row r="33" spans="1:2" ht="15">
      <c r="A33" s="40" t="s">
        <v>132</v>
      </c>
      <c r="B33" s="35">
        <v>5</v>
      </c>
    </row>
    <row r="34" spans="1:2" ht="15">
      <c r="A34" s="48"/>
      <c r="B34" s="37"/>
    </row>
    <row r="35" spans="1:2" ht="15">
      <c r="A35" s="41" t="s">
        <v>146</v>
      </c>
      <c r="B35" s="37"/>
    </row>
    <row r="36" spans="1:2" ht="22.5">
      <c r="A36" s="39" t="s">
        <v>147</v>
      </c>
      <c r="B36" s="37"/>
    </row>
    <row r="37" spans="1:2" ht="15">
      <c r="A37" s="48" t="s">
        <v>148</v>
      </c>
      <c r="B37" s="37"/>
    </row>
    <row r="38" spans="1:2" ht="15">
      <c r="A38" s="48" t="s">
        <v>162</v>
      </c>
      <c r="B38" s="37"/>
    </row>
    <row r="39" spans="1:2" ht="15">
      <c r="A39" s="40" t="s">
        <v>132</v>
      </c>
      <c r="B39" s="35">
        <v>1</v>
      </c>
    </row>
    <row r="40" spans="1:2" ht="15">
      <c r="A40" s="48"/>
      <c r="B40" s="37"/>
    </row>
    <row r="41" spans="1:2" ht="15">
      <c r="A41" s="41" t="s">
        <v>151</v>
      </c>
      <c r="B41" s="37"/>
    </row>
    <row r="42" spans="1:2" ht="15">
      <c r="A42" s="39" t="s">
        <v>152</v>
      </c>
      <c r="B42" s="37"/>
    </row>
    <row r="43" spans="1:2" ht="15">
      <c r="A43" s="48" t="s">
        <v>153</v>
      </c>
      <c r="B43" s="37"/>
    </row>
    <row r="44" spans="1:2" ht="15">
      <c r="A44" s="48" t="s">
        <v>1</v>
      </c>
      <c r="B44" s="37"/>
    </row>
    <row r="45" spans="1:2" ht="15">
      <c r="A45" s="48" t="s">
        <v>3</v>
      </c>
      <c r="B45" s="37"/>
    </row>
    <row r="46" spans="1:2" ht="15">
      <c r="A46" s="48" t="s">
        <v>6</v>
      </c>
      <c r="B46" s="37"/>
    </row>
    <row r="47" spans="1:2" ht="15">
      <c r="A47" s="48" t="s">
        <v>7</v>
      </c>
      <c r="B47" s="37"/>
    </row>
    <row r="48" spans="1:2" ht="15">
      <c r="A48" s="40" t="s">
        <v>132</v>
      </c>
      <c r="B48" s="35">
        <v>2</v>
      </c>
    </row>
    <row r="49" spans="1:2" ht="15.75">
      <c r="A49" s="42" t="s">
        <v>155</v>
      </c>
      <c r="B49" s="43">
        <v>2.66666666666667</v>
      </c>
    </row>
    <row r="50" spans="1:2" ht="30.75" customHeight="1">
      <c r="A50" s="65" t="s">
        <v>157</v>
      </c>
      <c r="B50" s="65"/>
    </row>
    <row r="51" spans="1:2" ht="15">
      <c r="A51" s="44"/>
      <c r="B51" s="45"/>
    </row>
    <row r="52" spans="1:2" ht="15">
      <c r="A52" s="46"/>
      <c r="B52" s="47"/>
    </row>
    <row r="53" spans="1:2" ht="15">
      <c r="A53" s="62" t="s">
        <v>192</v>
      </c>
      <c r="B53" s="62"/>
    </row>
    <row r="54" spans="1:2" ht="15.75">
      <c r="A54" s="59" t="s">
        <v>158</v>
      </c>
      <c r="B54" s="59"/>
    </row>
    <row r="55" spans="1:2" ht="15">
      <c r="A55" s="41" t="s">
        <v>159</v>
      </c>
      <c r="B55" s="37"/>
    </row>
    <row r="56" spans="1:2" ht="45">
      <c r="A56" s="39" t="s">
        <v>160</v>
      </c>
      <c r="B56" s="37"/>
    </row>
    <row r="57" spans="1:2" ht="15">
      <c r="A57" s="48" t="s">
        <v>177</v>
      </c>
      <c r="B57" s="37"/>
    </row>
    <row r="58" spans="1:2" ht="15">
      <c r="A58" s="48" t="s">
        <v>178</v>
      </c>
      <c r="B58" s="37"/>
    </row>
    <row r="59" spans="1:2" ht="15">
      <c r="A59" s="48" t="s">
        <v>179</v>
      </c>
      <c r="B59" s="37"/>
    </row>
    <row r="60" spans="1:2" ht="15">
      <c r="A60" s="48" t="s">
        <v>180</v>
      </c>
      <c r="B60" s="37"/>
    </row>
    <row r="61" spans="1:2" ht="15">
      <c r="A61" s="48" t="s">
        <v>181</v>
      </c>
      <c r="B61" s="37"/>
    </row>
    <row r="62" spans="1:2" ht="15">
      <c r="A62" s="40" t="s">
        <v>132</v>
      </c>
      <c r="B62" s="35">
        <v>1</v>
      </c>
    </row>
    <row r="63" spans="1:2" ht="15">
      <c r="A63" s="48"/>
      <c r="B63" s="37"/>
    </row>
    <row r="64" spans="1:2" ht="15">
      <c r="A64" s="41" t="s">
        <v>163</v>
      </c>
      <c r="B64" s="37"/>
    </row>
    <row r="65" spans="1:2" ht="33.75">
      <c r="A65" s="39" t="s">
        <v>0</v>
      </c>
      <c r="B65" s="37"/>
    </row>
    <row r="66" spans="1:2" ht="15">
      <c r="A66" s="48" t="s">
        <v>148</v>
      </c>
      <c r="B66" s="37"/>
    </row>
    <row r="67" spans="1:2" ht="15">
      <c r="A67" s="48" t="s">
        <v>162</v>
      </c>
      <c r="B67" s="37"/>
    </row>
    <row r="68" spans="1:2" ht="15">
      <c r="A68" s="40" t="s">
        <v>132</v>
      </c>
      <c r="B68" s="35">
        <v>1</v>
      </c>
    </row>
    <row r="69" spans="1:2" ht="15">
      <c r="A69" s="48"/>
      <c r="B69" s="37"/>
    </row>
    <row r="70" spans="1:2" ht="15">
      <c r="A70" s="41" t="s">
        <v>2</v>
      </c>
      <c r="B70" s="37"/>
    </row>
    <row r="71" spans="1:2" ht="15">
      <c r="A71" s="39" t="s">
        <v>4</v>
      </c>
      <c r="B71" s="37"/>
    </row>
    <row r="72" spans="1:2" ht="15">
      <c r="A72" s="48" t="s">
        <v>20</v>
      </c>
      <c r="B72" s="37"/>
    </row>
    <row r="73" spans="1:2" ht="15">
      <c r="A73" s="48" t="s">
        <v>5</v>
      </c>
      <c r="B73" s="37"/>
    </row>
    <row r="74" spans="1:2" ht="15">
      <c r="A74" s="48" t="s">
        <v>21</v>
      </c>
      <c r="B74" s="37"/>
    </row>
    <row r="75" spans="1:2" ht="15">
      <c r="A75" s="48" t="s">
        <v>22</v>
      </c>
      <c r="B75" s="37"/>
    </row>
    <row r="76" spans="1:2" ht="15">
      <c r="A76" s="48" t="s">
        <v>23</v>
      </c>
      <c r="B76" s="37"/>
    </row>
    <row r="77" spans="1:2" ht="15">
      <c r="A77" s="48" t="s">
        <v>24</v>
      </c>
      <c r="B77" s="37"/>
    </row>
    <row r="78" spans="1:2" ht="15">
      <c r="A78" s="40" t="s">
        <v>132</v>
      </c>
      <c r="B78" s="35">
        <v>0</v>
      </c>
    </row>
    <row r="79" spans="1:2" ht="15">
      <c r="A79" s="40"/>
      <c r="B79" s="35"/>
    </row>
    <row r="80" spans="1:2" ht="15">
      <c r="A80" s="41" t="s">
        <v>8</v>
      </c>
      <c r="B80" s="37"/>
    </row>
    <row r="81" spans="1:2" ht="22.5">
      <c r="A81" s="39" t="s">
        <v>9</v>
      </c>
      <c r="B81" s="37"/>
    </row>
    <row r="82" spans="1:2" ht="15">
      <c r="A82" s="48" t="s">
        <v>182</v>
      </c>
      <c r="B82" s="37"/>
    </row>
    <row r="83" spans="1:2" ht="15">
      <c r="A83" s="48" t="s">
        <v>183</v>
      </c>
      <c r="B83" s="37"/>
    </row>
    <row r="84" spans="1:2" ht="15">
      <c r="A84" s="48" t="s">
        <v>184</v>
      </c>
      <c r="B84" s="37"/>
    </row>
    <row r="85" spans="1:2" ht="15">
      <c r="A85" s="48" t="s">
        <v>185</v>
      </c>
      <c r="B85" s="37"/>
    </row>
    <row r="86" spans="1:2" ht="15">
      <c r="A86" s="48" t="s">
        <v>186</v>
      </c>
      <c r="B86" s="37"/>
    </row>
    <row r="87" spans="1:2" ht="15">
      <c r="A87" s="40" t="s">
        <v>132</v>
      </c>
      <c r="B87" s="35">
        <v>3</v>
      </c>
    </row>
    <row r="88" spans="1:2" ht="15.75">
      <c r="A88" s="42" t="s">
        <v>11</v>
      </c>
      <c r="B88" s="43">
        <v>1.25</v>
      </c>
    </row>
    <row r="89" spans="1:2" ht="15">
      <c r="A89" s="60" t="s">
        <v>13</v>
      </c>
      <c r="B89" s="60"/>
    </row>
    <row r="90" spans="1:2" ht="15">
      <c r="A90" s="46"/>
      <c r="B90" s="47"/>
    </row>
    <row r="91" spans="1:2" ht="15.75">
      <c r="A91" s="59" t="s">
        <v>16</v>
      </c>
      <c r="B91" s="59"/>
    </row>
    <row r="92" spans="1:2" ht="15.75">
      <c r="A92" s="49" t="s">
        <v>187</v>
      </c>
      <c r="B92" s="43">
        <v>3.33333333333333</v>
      </c>
    </row>
  </sheetData>
  <sheetProtection/>
  <mergeCells count="9">
    <mergeCell ref="A54:B54"/>
    <mergeCell ref="A89:B89"/>
    <mergeCell ref="A91:B91"/>
    <mergeCell ref="A1:B1"/>
    <mergeCell ref="A2:B2"/>
    <mergeCell ref="A3:B3"/>
    <mergeCell ref="A4:B4"/>
    <mergeCell ref="A50:B50"/>
    <mergeCell ref="A53:B53"/>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B92"/>
  <sheetViews>
    <sheetView zoomScalePageLayoutView="0" workbookViewId="0" topLeftCell="A49">
      <selection activeCell="A5" sqref="A5"/>
    </sheetView>
  </sheetViews>
  <sheetFormatPr defaultColWidth="9.140625" defaultRowHeight="15"/>
  <cols>
    <col min="1" max="1" width="106.00390625" style="0" customWidth="1"/>
    <col min="2" max="2" width="66.140625" style="0" customWidth="1"/>
  </cols>
  <sheetData>
    <row r="1" spans="1:2" ht="15.75">
      <c r="A1" s="61">
        <v>56</v>
      </c>
      <c r="B1" s="61"/>
    </row>
    <row r="2" spans="1:2" ht="15">
      <c r="A2" s="62" t="s">
        <v>193</v>
      </c>
      <c r="B2" s="62"/>
    </row>
    <row r="3" spans="1:2" ht="29.25" customHeight="1">
      <c r="A3" s="63" t="s">
        <v>168</v>
      </c>
      <c r="B3" s="63"/>
    </row>
    <row r="4" spans="1:2" ht="15.75">
      <c r="A4" s="64" t="s">
        <v>123</v>
      </c>
      <c r="B4" s="64"/>
    </row>
    <row r="5" spans="1:2" ht="15">
      <c r="A5" s="34" t="s">
        <v>124</v>
      </c>
      <c r="B5" s="35" t="s">
        <v>125</v>
      </c>
    </row>
    <row r="6" spans="1:2" ht="15">
      <c r="A6" s="36" t="s">
        <v>128</v>
      </c>
      <c r="B6" s="37"/>
    </row>
    <row r="7" spans="1:2" ht="15">
      <c r="A7" s="48" t="s">
        <v>130</v>
      </c>
      <c r="B7" s="37"/>
    </row>
    <row r="8" spans="1:2" ht="15">
      <c r="A8" s="48" t="s">
        <v>129</v>
      </c>
      <c r="B8" s="37"/>
    </row>
    <row r="9" spans="1:2" ht="15">
      <c r="A9" s="48" t="s">
        <v>169</v>
      </c>
      <c r="B9" s="37"/>
    </row>
    <row r="10" spans="1:2" ht="15">
      <c r="A10" s="48" t="s">
        <v>170</v>
      </c>
      <c r="B10" s="37"/>
    </row>
    <row r="11" spans="1:2" ht="15">
      <c r="A11" s="48" t="s">
        <v>171</v>
      </c>
      <c r="B11" s="37"/>
    </row>
    <row r="12" spans="1:2" ht="15">
      <c r="A12" s="48" t="s">
        <v>172</v>
      </c>
      <c r="B12" s="37"/>
    </row>
    <row r="13" spans="1:2" ht="15">
      <c r="A13" s="40" t="s">
        <v>132</v>
      </c>
      <c r="B13" s="35">
        <v>5</v>
      </c>
    </row>
    <row r="14" spans="1:2" ht="15">
      <c r="A14" s="48"/>
      <c r="B14" s="37"/>
    </row>
    <row r="15" spans="1:2" ht="15">
      <c r="A15" s="36" t="s">
        <v>134</v>
      </c>
      <c r="B15" s="37"/>
    </row>
    <row r="16" spans="1:2" ht="15">
      <c r="A16" s="48" t="s">
        <v>173</v>
      </c>
      <c r="B16" s="37"/>
    </row>
    <row r="17" spans="1:2" ht="15">
      <c r="A17" s="48" t="s">
        <v>142</v>
      </c>
      <c r="B17" s="37"/>
    </row>
    <row r="18" spans="1:2" ht="15">
      <c r="A18" s="48" t="s">
        <v>137</v>
      </c>
      <c r="B18" s="37"/>
    </row>
    <row r="19" spans="1:2" ht="15">
      <c r="A19" s="40" t="s">
        <v>132</v>
      </c>
      <c r="B19" s="35">
        <v>2</v>
      </c>
    </row>
    <row r="20" spans="1:2" ht="15">
      <c r="A20" s="48"/>
      <c r="B20" s="37"/>
    </row>
    <row r="21" spans="1:2" ht="15">
      <c r="A21" s="41" t="s">
        <v>139</v>
      </c>
      <c r="B21" s="37"/>
    </row>
    <row r="22" spans="1:2" ht="22.5">
      <c r="A22" s="39" t="s">
        <v>140</v>
      </c>
      <c r="B22" s="37"/>
    </row>
    <row r="23" spans="1:2" ht="15">
      <c r="A23" s="48" t="s">
        <v>141</v>
      </c>
      <c r="B23" s="37"/>
    </row>
    <row r="24" spans="1:2" ht="15">
      <c r="A24" s="48" t="s">
        <v>149</v>
      </c>
      <c r="B24" s="37"/>
    </row>
    <row r="25" spans="1:2" ht="15">
      <c r="A25" s="48" t="s">
        <v>150</v>
      </c>
      <c r="B25" s="37"/>
    </row>
    <row r="26" spans="1:2" ht="15">
      <c r="A26" s="40" t="s">
        <v>132</v>
      </c>
      <c r="B26" s="35">
        <v>1</v>
      </c>
    </row>
    <row r="27" spans="1:2" ht="15">
      <c r="A27" s="48"/>
      <c r="B27" s="37"/>
    </row>
    <row r="28" spans="1:2" ht="15">
      <c r="A28" s="41" t="s">
        <v>143</v>
      </c>
      <c r="B28" s="37"/>
    </row>
    <row r="29" spans="1:2" ht="15">
      <c r="A29" s="48" t="s">
        <v>144</v>
      </c>
      <c r="B29" s="37"/>
    </row>
    <row r="30" spans="1:2" ht="15">
      <c r="A30" s="48" t="s">
        <v>154</v>
      </c>
      <c r="B30" s="37"/>
    </row>
    <row r="31" spans="1:2" ht="15">
      <c r="A31" s="48" t="s">
        <v>174</v>
      </c>
      <c r="B31" s="37"/>
    </row>
    <row r="32" spans="1:2" ht="15">
      <c r="A32" s="48" t="s">
        <v>175</v>
      </c>
      <c r="B32" s="37"/>
    </row>
    <row r="33" spans="1:2" ht="15">
      <c r="A33" s="40" t="s">
        <v>132</v>
      </c>
      <c r="B33" s="35">
        <v>1</v>
      </c>
    </row>
    <row r="34" spans="1:2" ht="15">
      <c r="A34" s="48"/>
      <c r="B34" s="37"/>
    </row>
    <row r="35" spans="1:2" ht="15">
      <c r="A35" s="41" t="s">
        <v>146</v>
      </c>
      <c r="B35" s="37"/>
    </row>
    <row r="36" spans="1:2" ht="22.5">
      <c r="A36" s="39" t="s">
        <v>147</v>
      </c>
      <c r="B36" s="37"/>
    </row>
    <row r="37" spans="1:2" ht="15">
      <c r="A37" s="48" t="s">
        <v>148</v>
      </c>
      <c r="B37" s="37"/>
    </row>
    <row r="38" spans="1:2" ht="15">
      <c r="A38" s="48" t="s">
        <v>162</v>
      </c>
      <c r="B38" s="37"/>
    </row>
    <row r="39" spans="1:2" ht="15">
      <c r="A39" s="40" t="s">
        <v>132</v>
      </c>
      <c r="B39" s="35">
        <v>1</v>
      </c>
    </row>
    <row r="40" spans="1:2" ht="15">
      <c r="A40" s="48"/>
      <c r="B40" s="37"/>
    </row>
    <row r="41" spans="1:2" ht="15">
      <c r="A41" s="41" t="s">
        <v>151</v>
      </c>
      <c r="B41" s="37"/>
    </row>
    <row r="42" spans="1:2" ht="15">
      <c r="A42" s="39" t="s">
        <v>152</v>
      </c>
      <c r="B42" s="37"/>
    </row>
    <row r="43" spans="1:2" ht="15">
      <c r="A43" s="48" t="s">
        <v>153</v>
      </c>
      <c r="B43" s="37"/>
    </row>
    <row r="44" spans="1:2" ht="15">
      <c r="A44" s="48" t="s">
        <v>1</v>
      </c>
      <c r="B44" s="37"/>
    </row>
    <row r="45" spans="1:2" ht="15">
      <c r="A45" s="48" t="s">
        <v>3</v>
      </c>
      <c r="B45" s="37"/>
    </row>
    <row r="46" spans="1:2" ht="15">
      <c r="A46" s="48" t="s">
        <v>6</v>
      </c>
      <c r="B46" s="37"/>
    </row>
    <row r="47" spans="1:2" ht="15">
      <c r="A47" s="48" t="s">
        <v>7</v>
      </c>
      <c r="B47" s="37"/>
    </row>
    <row r="48" spans="1:2" ht="15">
      <c r="A48" s="40" t="s">
        <v>132</v>
      </c>
      <c r="B48" s="35">
        <v>2</v>
      </c>
    </row>
    <row r="49" spans="1:2" ht="15.75">
      <c r="A49" s="42" t="s">
        <v>155</v>
      </c>
      <c r="B49" s="43">
        <v>2</v>
      </c>
    </row>
    <row r="50" spans="1:2" ht="30.75" customHeight="1">
      <c r="A50" s="65" t="s">
        <v>157</v>
      </c>
      <c r="B50" s="65"/>
    </row>
    <row r="51" spans="1:2" ht="15">
      <c r="A51" s="44"/>
      <c r="B51" s="45"/>
    </row>
    <row r="52" spans="1:2" ht="15">
      <c r="A52" s="46"/>
      <c r="B52" s="47"/>
    </row>
    <row r="53" spans="1:2" ht="15">
      <c r="A53" s="62" t="s">
        <v>193</v>
      </c>
      <c r="B53" s="62"/>
    </row>
    <row r="54" spans="1:2" ht="15.75">
      <c r="A54" s="59" t="s">
        <v>158</v>
      </c>
      <c r="B54" s="59"/>
    </row>
    <row r="55" spans="1:2" ht="15">
      <c r="A55" s="41" t="s">
        <v>159</v>
      </c>
      <c r="B55" s="37"/>
    </row>
    <row r="56" spans="1:2" ht="33.75">
      <c r="A56" s="39" t="s">
        <v>160</v>
      </c>
      <c r="B56" s="37"/>
    </row>
    <row r="57" spans="1:2" ht="15">
      <c r="A57" s="48" t="s">
        <v>177</v>
      </c>
      <c r="B57" s="37"/>
    </row>
    <row r="58" spans="1:2" ht="15">
      <c r="A58" s="48" t="s">
        <v>178</v>
      </c>
      <c r="B58" s="37"/>
    </row>
    <row r="59" spans="1:2" ht="15">
      <c r="A59" s="48" t="s">
        <v>179</v>
      </c>
      <c r="B59" s="37"/>
    </row>
    <row r="60" spans="1:2" ht="15">
      <c r="A60" s="48" t="s">
        <v>180</v>
      </c>
      <c r="B60" s="37"/>
    </row>
    <row r="61" spans="1:2" ht="15">
      <c r="A61" s="48" t="s">
        <v>181</v>
      </c>
      <c r="B61" s="37"/>
    </row>
    <row r="62" spans="1:2" ht="15">
      <c r="A62" s="40" t="s">
        <v>132</v>
      </c>
      <c r="B62" s="35">
        <v>1</v>
      </c>
    </row>
    <row r="63" spans="1:2" ht="15">
      <c r="A63" s="48"/>
      <c r="B63" s="37"/>
    </row>
    <row r="64" spans="1:2" ht="15">
      <c r="A64" s="41" t="s">
        <v>163</v>
      </c>
      <c r="B64" s="37"/>
    </row>
    <row r="65" spans="1:2" ht="22.5">
      <c r="A65" s="39" t="s">
        <v>0</v>
      </c>
      <c r="B65" s="37"/>
    </row>
    <row r="66" spans="1:2" ht="15">
      <c r="A66" s="48" t="s">
        <v>148</v>
      </c>
      <c r="B66" s="37"/>
    </row>
    <row r="67" spans="1:2" ht="15">
      <c r="A67" s="48" t="s">
        <v>162</v>
      </c>
      <c r="B67" s="37"/>
    </row>
    <row r="68" spans="1:2" ht="15">
      <c r="A68" s="40" t="s">
        <v>132</v>
      </c>
      <c r="B68" s="35">
        <v>1</v>
      </c>
    </row>
    <row r="69" spans="1:2" ht="15">
      <c r="A69" s="48"/>
      <c r="B69" s="37"/>
    </row>
    <row r="70" spans="1:2" ht="15">
      <c r="A70" s="41" t="s">
        <v>2</v>
      </c>
      <c r="B70" s="37"/>
    </row>
    <row r="71" spans="1:2" ht="15">
      <c r="A71" s="39" t="s">
        <v>4</v>
      </c>
      <c r="B71" s="37"/>
    </row>
    <row r="72" spans="1:2" ht="15">
      <c r="A72" s="48" t="s">
        <v>20</v>
      </c>
      <c r="B72" s="37"/>
    </row>
    <row r="73" spans="1:2" ht="15">
      <c r="A73" s="48" t="s">
        <v>5</v>
      </c>
      <c r="B73" s="37"/>
    </row>
    <row r="74" spans="1:2" ht="15">
      <c r="A74" s="48" t="s">
        <v>21</v>
      </c>
      <c r="B74" s="37"/>
    </row>
    <row r="75" spans="1:2" ht="15">
      <c r="A75" s="48" t="s">
        <v>22</v>
      </c>
      <c r="B75" s="37"/>
    </row>
    <row r="76" spans="1:2" ht="15">
      <c r="A76" s="48" t="s">
        <v>23</v>
      </c>
      <c r="B76" s="37"/>
    </row>
    <row r="77" spans="1:2" ht="15">
      <c r="A77" s="48" t="s">
        <v>24</v>
      </c>
      <c r="B77" s="37"/>
    </row>
    <row r="78" spans="1:2" ht="15">
      <c r="A78" s="40" t="s">
        <v>132</v>
      </c>
      <c r="B78" s="35">
        <v>0</v>
      </c>
    </row>
    <row r="79" spans="1:2" ht="15">
      <c r="A79" s="40"/>
      <c r="B79" s="35"/>
    </row>
    <row r="80" spans="1:2" ht="15">
      <c r="A80" s="41" t="s">
        <v>8</v>
      </c>
      <c r="B80" s="37"/>
    </row>
    <row r="81" spans="1:2" ht="22.5">
      <c r="A81" s="39" t="s">
        <v>9</v>
      </c>
      <c r="B81" s="37"/>
    </row>
    <row r="82" spans="1:2" ht="15">
      <c r="A82" s="48" t="s">
        <v>182</v>
      </c>
      <c r="B82" s="37"/>
    </row>
    <row r="83" spans="1:2" ht="15">
      <c r="A83" s="48" t="s">
        <v>183</v>
      </c>
      <c r="B83" s="37"/>
    </row>
    <row r="84" spans="1:2" ht="15">
      <c r="A84" s="48" t="s">
        <v>184</v>
      </c>
      <c r="B84" s="37"/>
    </row>
    <row r="85" spans="1:2" ht="15">
      <c r="A85" s="48" t="s">
        <v>185</v>
      </c>
      <c r="B85" s="37"/>
    </row>
    <row r="86" spans="1:2" ht="15">
      <c r="A86" s="48" t="s">
        <v>186</v>
      </c>
      <c r="B86" s="37"/>
    </row>
    <row r="87" spans="1:2" ht="15">
      <c r="A87" s="40" t="s">
        <v>132</v>
      </c>
      <c r="B87" s="35">
        <v>3</v>
      </c>
    </row>
    <row r="88" spans="1:2" ht="15.75">
      <c r="A88" s="42" t="s">
        <v>11</v>
      </c>
      <c r="B88" s="43">
        <v>1.25</v>
      </c>
    </row>
    <row r="89" spans="1:2" ht="15">
      <c r="A89" s="60" t="s">
        <v>13</v>
      </c>
      <c r="B89" s="60"/>
    </row>
    <row r="90" spans="1:2" ht="15">
      <c r="A90" s="46"/>
      <c r="B90" s="47"/>
    </row>
    <row r="91" spans="1:2" ht="15.75">
      <c r="A91" s="59" t="s">
        <v>16</v>
      </c>
      <c r="B91" s="59"/>
    </row>
    <row r="92" spans="1:2" ht="15.75">
      <c r="A92" s="49" t="s">
        <v>187</v>
      </c>
      <c r="B92" s="43">
        <v>2.5</v>
      </c>
    </row>
  </sheetData>
  <sheetProtection/>
  <mergeCells count="9">
    <mergeCell ref="A54:B54"/>
    <mergeCell ref="A89:B89"/>
    <mergeCell ref="A91:B91"/>
    <mergeCell ref="A1:B1"/>
    <mergeCell ref="A2:B2"/>
    <mergeCell ref="A3:B3"/>
    <mergeCell ref="A4:B4"/>
    <mergeCell ref="A50:B50"/>
    <mergeCell ref="A53:B53"/>
  </mergeCell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B92"/>
  <sheetViews>
    <sheetView zoomScalePageLayoutView="0" workbookViewId="0" topLeftCell="A19">
      <selection activeCell="A8" sqref="A8"/>
    </sheetView>
  </sheetViews>
  <sheetFormatPr defaultColWidth="9.140625" defaultRowHeight="15"/>
  <cols>
    <col min="1" max="1" width="108.140625" style="0" customWidth="1"/>
    <col min="2" max="2" width="50.57421875" style="0" customWidth="1"/>
  </cols>
  <sheetData>
    <row r="1" spans="1:2" ht="15.75">
      <c r="A1" s="61">
        <v>57</v>
      </c>
      <c r="B1" s="61"/>
    </row>
    <row r="2" spans="1:2" ht="15">
      <c r="A2" s="62" t="s">
        <v>194</v>
      </c>
      <c r="B2" s="62"/>
    </row>
    <row r="3" spans="1:2" ht="32.25" customHeight="1">
      <c r="A3" s="63" t="s">
        <v>168</v>
      </c>
      <c r="B3" s="63"/>
    </row>
    <row r="4" spans="1:2" ht="15.75">
      <c r="A4" s="64" t="s">
        <v>123</v>
      </c>
      <c r="B4" s="64"/>
    </row>
    <row r="5" spans="1:2" ht="15">
      <c r="A5" s="34" t="s">
        <v>124</v>
      </c>
      <c r="B5" s="35" t="s">
        <v>125</v>
      </c>
    </row>
    <row r="6" spans="1:2" ht="15">
      <c r="A6" s="36" t="s">
        <v>128</v>
      </c>
      <c r="B6" s="37"/>
    </row>
    <row r="7" spans="1:2" ht="15">
      <c r="A7" s="48" t="s">
        <v>130</v>
      </c>
      <c r="B7" s="37"/>
    </row>
    <row r="8" spans="1:2" ht="15">
      <c r="A8" s="48" t="s">
        <v>129</v>
      </c>
      <c r="B8" s="37"/>
    </row>
    <row r="9" spans="1:2" ht="15">
      <c r="A9" s="48" t="s">
        <v>169</v>
      </c>
      <c r="B9" s="37"/>
    </row>
    <row r="10" spans="1:2" ht="15">
      <c r="A10" s="48" t="s">
        <v>170</v>
      </c>
      <c r="B10" s="37"/>
    </row>
    <row r="11" spans="1:2" ht="15">
      <c r="A11" s="48" t="s">
        <v>171</v>
      </c>
      <c r="B11" s="37"/>
    </row>
    <row r="12" spans="1:2" ht="15">
      <c r="A12" s="48" t="s">
        <v>172</v>
      </c>
      <c r="B12" s="37"/>
    </row>
    <row r="13" spans="1:2" ht="15">
      <c r="A13" s="40" t="s">
        <v>132</v>
      </c>
      <c r="B13" s="35">
        <v>5</v>
      </c>
    </row>
    <row r="14" spans="1:2" ht="15">
      <c r="A14" s="48"/>
      <c r="B14" s="37"/>
    </row>
    <row r="15" spans="1:2" ht="15">
      <c r="A15" s="36" t="s">
        <v>134</v>
      </c>
      <c r="B15" s="37"/>
    </row>
    <row r="16" spans="1:2" ht="15">
      <c r="A16" s="48" t="s">
        <v>173</v>
      </c>
      <c r="B16" s="37"/>
    </row>
    <row r="17" spans="1:2" ht="15">
      <c r="A17" s="48" t="s">
        <v>142</v>
      </c>
      <c r="B17" s="37"/>
    </row>
    <row r="18" spans="1:2" ht="15">
      <c r="A18" s="48" t="s">
        <v>137</v>
      </c>
      <c r="B18" s="37"/>
    </row>
    <row r="19" spans="1:2" ht="15">
      <c r="A19" s="40" t="s">
        <v>132</v>
      </c>
      <c r="B19" s="35">
        <v>2</v>
      </c>
    </row>
    <row r="20" spans="1:2" ht="15">
      <c r="A20" s="48"/>
      <c r="B20" s="37"/>
    </row>
    <row r="21" spans="1:2" ht="15">
      <c r="A21" s="41" t="s">
        <v>139</v>
      </c>
      <c r="B21" s="37"/>
    </row>
    <row r="22" spans="1:2" ht="22.5">
      <c r="A22" s="39" t="s">
        <v>140</v>
      </c>
      <c r="B22" s="37"/>
    </row>
    <row r="23" spans="1:2" ht="15">
      <c r="A23" s="48" t="s">
        <v>141</v>
      </c>
      <c r="B23" s="37"/>
    </row>
    <row r="24" spans="1:2" ht="15">
      <c r="A24" s="48" t="s">
        <v>149</v>
      </c>
      <c r="B24" s="37"/>
    </row>
    <row r="25" spans="1:2" ht="15">
      <c r="A25" s="48" t="s">
        <v>150</v>
      </c>
      <c r="B25" s="37"/>
    </row>
    <row r="26" spans="1:2" ht="15">
      <c r="A26" s="40" t="s">
        <v>132</v>
      </c>
      <c r="B26" s="35">
        <v>1</v>
      </c>
    </row>
    <row r="27" spans="1:2" ht="15">
      <c r="A27" s="48"/>
      <c r="B27" s="37"/>
    </row>
    <row r="28" spans="1:2" ht="15">
      <c r="A28" s="41" t="s">
        <v>143</v>
      </c>
      <c r="B28" s="37"/>
    </row>
    <row r="29" spans="1:2" ht="15">
      <c r="A29" s="48" t="s">
        <v>144</v>
      </c>
      <c r="B29" s="37"/>
    </row>
    <row r="30" spans="1:2" ht="15">
      <c r="A30" s="48" t="s">
        <v>154</v>
      </c>
      <c r="B30" s="37"/>
    </row>
    <row r="31" spans="1:2" ht="15">
      <c r="A31" s="39" t="s">
        <v>174</v>
      </c>
      <c r="B31" s="37"/>
    </row>
    <row r="32" spans="1:2" ht="15">
      <c r="A32" s="48" t="s">
        <v>175</v>
      </c>
      <c r="B32" s="37"/>
    </row>
    <row r="33" spans="1:2" ht="15">
      <c r="A33" s="40" t="s">
        <v>132</v>
      </c>
      <c r="B33" s="35">
        <v>1</v>
      </c>
    </row>
    <row r="34" spans="1:2" ht="15">
      <c r="A34" s="48"/>
      <c r="B34" s="37"/>
    </row>
    <row r="35" spans="1:2" ht="15">
      <c r="A35" s="41" t="s">
        <v>146</v>
      </c>
      <c r="B35" s="37"/>
    </row>
    <row r="36" spans="1:2" ht="22.5">
      <c r="A36" s="39" t="s">
        <v>147</v>
      </c>
      <c r="B36" s="37"/>
    </row>
    <row r="37" spans="1:2" ht="15">
      <c r="A37" s="48" t="s">
        <v>148</v>
      </c>
      <c r="B37" s="37"/>
    </row>
    <row r="38" spans="1:2" ht="15">
      <c r="A38" s="48" t="s">
        <v>162</v>
      </c>
      <c r="B38" s="37"/>
    </row>
    <row r="39" spans="1:2" ht="15">
      <c r="A39" s="40" t="s">
        <v>132</v>
      </c>
      <c r="B39" s="35">
        <v>1</v>
      </c>
    </row>
    <row r="40" spans="1:2" ht="15">
      <c r="A40" s="48"/>
      <c r="B40" s="37"/>
    </row>
    <row r="41" spans="1:2" ht="15">
      <c r="A41" s="41" t="s">
        <v>151</v>
      </c>
      <c r="B41" s="37"/>
    </row>
    <row r="42" spans="1:2" ht="15">
      <c r="A42" s="39" t="s">
        <v>152</v>
      </c>
      <c r="B42" s="37"/>
    </row>
    <row r="43" spans="1:2" ht="15">
      <c r="A43" s="48" t="s">
        <v>153</v>
      </c>
      <c r="B43" s="37"/>
    </row>
    <row r="44" spans="1:2" ht="15">
      <c r="A44" s="48" t="s">
        <v>1</v>
      </c>
      <c r="B44" s="37"/>
    </row>
    <row r="45" spans="1:2" ht="15">
      <c r="A45" s="48" t="s">
        <v>3</v>
      </c>
      <c r="B45" s="37"/>
    </row>
    <row r="46" spans="1:2" ht="15">
      <c r="A46" s="48" t="s">
        <v>6</v>
      </c>
      <c r="B46" s="37"/>
    </row>
    <row r="47" spans="1:2" ht="15">
      <c r="A47" s="48" t="s">
        <v>7</v>
      </c>
      <c r="B47" s="37"/>
    </row>
    <row r="48" spans="1:2" ht="15">
      <c r="A48" s="40" t="s">
        <v>132</v>
      </c>
      <c r="B48" s="35">
        <v>2</v>
      </c>
    </row>
    <row r="49" spans="1:2" ht="15.75">
      <c r="A49" s="42" t="s">
        <v>155</v>
      </c>
      <c r="B49" s="43">
        <v>2</v>
      </c>
    </row>
    <row r="50" spans="1:2" ht="30.75" customHeight="1">
      <c r="A50" s="65" t="s">
        <v>157</v>
      </c>
      <c r="B50" s="65"/>
    </row>
    <row r="51" spans="1:2" ht="15">
      <c r="A51" s="44"/>
      <c r="B51" s="45"/>
    </row>
    <row r="52" spans="1:2" ht="15">
      <c r="A52" s="46"/>
      <c r="B52" s="47"/>
    </row>
    <row r="53" spans="1:2" ht="15">
      <c r="A53" s="62" t="s">
        <v>194</v>
      </c>
      <c r="B53" s="62"/>
    </row>
    <row r="54" spans="1:2" ht="15.75">
      <c r="A54" s="59" t="s">
        <v>158</v>
      </c>
      <c r="B54" s="59"/>
    </row>
    <row r="55" spans="1:2" ht="15">
      <c r="A55" s="41" t="s">
        <v>159</v>
      </c>
      <c r="B55" s="37"/>
    </row>
    <row r="56" spans="1:2" ht="33.75">
      <c r="A56" s="39" t="s">
        <v>160</v>
      </c>
      <c r="B56" s="37"/>
    </row>
    <row r="57" spans="1:2" ht="15">
      <c r="A57" s="48" t="s">
        <v>177</v>
      </c>
      <c r="B57" s="37"/>
    </row>
    <row r="58" spans="1:2" ht="15">
      <c r="A58" s="48" t="s">
        <v>178</v>
      </c>
      <c r="B58" s="37"/>
    </row>
    <row r="59" spans="1:2" ht="15">
      <c r="A59" s="48" t="s">
        <v>179</v>
      </c>
      <c r="B59" s="37"/>
    </row>
    <row r="60" spans="1:2" ht="15">
      <c r="A60" s="48" t="s">
        <v>180</v>
      </c>
      <c r="B60" s="37"/>
    </row>
    <row r="61" spans="1:2" ht="15">
      <c r="A61" s="48" t="s">
        <v>181</v>
      </c>
      <c r="B61" s="37"/>
    </row>
    <row r="62" spans="1:2" ht="15">
      <c r="A62" s="40" t="s">
        <v>132</v>
      </c>
      <c r="B62" s="35">
        <v>1</v>
      </c>
    </row>
    <row r="63" spans="1:2" ht="15">
      <c r="A63" s="48"/>
      <c r="B63" s="37"/>
    </row>
    <row r="64" spans="1:2" ht="15">
      <c r="A64" s="41" t="s">
        <v>163</v>
      </c>
      <c r="B64" s="37"/>
    </row>
    <row r="65" spans="1:2" ht="22.5">
      <c r="A65" s="39" t="s">
        <v>0</v>
      </c>
      <c r="B65" s="37"/>
    </row>
    <row r="66" spans="1:2" ht="15">
      <c r="A66" s="48" t="s">
        <v>148</v>
      </c>
      <c r="B66" s="37"/>
    </row>
    <row r="67" spans="1:2" ht="15">
      <c r="A67" s="48" t="s">
        <v>162</v>
      </c>
      <c r="B67" s="37"/>
    </row>
    <row r="68" spans="1:2" ht="15">
      <c r="A68" s="40" t="s">
        <v>132</v>
      </c>
      <c r="B68" s="35">
        <v>1</v>
      </c>
    </row>
    <row r="69" spans="1:2" ht="15">
      <c r="A69" s="48"/>
      <c r="B69" s="37"/>
    </row>
    <row r="70" spans="1:2" ht="15">
      <c r="A70" s="41" t="s">
        <v>2</v>
      </c>
      <c r="B70" s="37"/>
    </row>
    <row r="71" spans="1:2" ht="15">
      <c r="A71" s="39" t="s">
        <v>4</v>
      </c>
      <c r="B71" s="37"/>
    </row>
    <row r="72" spans="1:2" ht="15">
      <c r="A72" s="48" t="s">
        <v>20</v>
      </c>
      <c r="B72" s="37"/>
    </row>
    <row r="73" spans="1:2" ht="15">
      <c r="A73" s="48" t="s">
        <v>5</v>
      </c>
      <c r="B73" s="37"/>
    </row>
    <row r="74" spans="1:2" ht="15">
      <c r="A74" s="48" t="s">
        <v>21</v>
      </c>
      <c r="B74" s="37"/>
    </row>
    <row r="75" spans="1:2" ht="15">
      <c r="A75" s="48" t="s">
        <v>22</v>
      </c>
      <c r="B75" s="37"/>
    </row>
    <row r="76" spans="1:2" ht="15">
      <c r="A76" s="48" t="s">
        <v>23</v>
      </c>
      <c r="B76" s="37"/>
    </row>
    <row r="77" spans="1:2" ht="15">
      <c r="A77" s="48" t="s">
        <v>24</v>
      </c>
      <c r="B77" s="37"/>
    </row>
    <row r="78" spans="1:2" ht="15">
      <c r="A78" s="40" t="s">
        <v>132</v>
      </c>
      <c r="B78" s="35">
        <v>0</v>
      </c>
    </row>
    <row r="79" spans="1:2" ht="15">
      <c r="A79" s="40"/>
      <c r="B79" s="35"/>
    </row>
    <row r="80" spans="1:2" ht="15">
      <c r="A80" s="41" t="s">
        <v>8</v>
      </c>
      <c r="B80" s="37"/>
    </row>
    <row r="81" spans="1:2" ht="22.5">
      <c r="A81" s="39" t="s">
        <v>9</v>
      </c>
      <c r="B81" s="37"/>
    </row>
    <row r="82" spans="1:2" ht="15">
      <c r="A82" s="48" t="s">
        <v>182</v>
      </c>
      <c r="B82" s="37"/>
    </row>
    <row r="83" spans="1:2" ht="15">
      <c r="A83" s="48" t="s">
        <v>183</v>
      </c>
      <c r="B83" s="37"/>
    </row>
    <row r="84" spans="1:2" ht="15">
      <c r="A84" s="48" t="s">
        <v>184</v>
      </c>
      <c r="B84" s="37"/>
    </row>
    <row r="85" spans="1:2" ht="15">
      <c r="A85" s="48" t="s">
        <v>185</v>
      </c>
      <c r="B85" s="37"/>
    </row>
    <row r="86" spans="1:2" ht="15">
      <c r="A86" s="48" t="s">
        <v>186</v>
      </c>
      <c r="B86" s="37"/>
    </row>
    <row r="87" spans="1:2" ht="15">
      <c r="A87" s="40" t="s">
        <v>132</v>
      </c>
      <c r="B87" s="35">
        <v>3</v>
      </c>
    </row>
    <row r="88" spans="1:2" ht="15.75">
      <c r="A88" s="42" t="s">
        <v>11</v>
      </c>
      <c r="B88" s="43">
        <v>1.25</v>
      </c>
    </row>
    <row r="89" spans="1:2" ht="15">
      <c r="A89" s="60" t="s">
        <v>13</v>
      </c>
      <c r="B89" s="60"/>
    </row>
    <row r="90" spans="1:2" ht="15">
      <c r="A90" s="46"/>
      <c r="B90" s="47"/>
    </row>
    <row r="91" spans="1:2" ht="15.75">
      <c r="A91" s="59" t="s">
        <v>16</v>
      </c>
      <c r="B91" s="59"/>
    </row>
    <row r="92" spans="1:2" ht="15.75">
      <c r="A92" s="49" t="s">
        <v>187</v>
      </c>
      <c r="B92" s="43">
        <v>2.5</v>
      </c>
    </row>
  </sheetData>
  <sheetProtection/>
  <mergeCells count="9">
    <mergeCell ref="A54:B54"/>
    <mergeCell ref="A89:B89"/>
    <mergeCell ref="A91:B91"/>
    <mergeCell ref="A1:B1"/>
    <mergeCell ref="A2:B2"/>
    <mergeCell ref="A3:B3"/>
    <mergeCell ref="A4:B4"/>
    <mergeCell ref="A50:B50"/>
    <mergeCell ref="A53:B53"/>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B92"/>
  <sheetViews>
    <sheetView zoomScalePageLayoutView="0" workbookViewId="0" topLeftCell="A37">
      <selection activeCell="A5" sqref="A5"/>
    </sheetView>
  </sheetViews>
  <sheetFormatPr defaultColWidth="9.140625" defaultRowHeight="15"/>
  <cols>
    <col min="1" max="1" width="109.421875" style="0" customWidth="1"/>
    <col min="2" max="2" width="53.7109375" style="0" customWidth="1"/>
  </cols>
  <sheetData>
    <row r="1" spans="1:2" ht="15.75">
      <c r="A1" s="61">
        <v>58</v>
      </c>
      <c r="B1" s="61"/>
    </row>
    <row r="2" spans="1:2" ht="15">
      <c r="A2" s="62" t="s">
        <v>195</v>
      </c>
      <c r="B2" s="62"/>
    </row>
    <row r="3" spans="1:2" ht="30" customHeight="1">
      <c r="A3" s="63" t="s">
        <v>168</v>
      </c>
      <c r="B3" s="63"/>
    </row>
    <row r="4" spans="1:2" ht="15.75">
      <c r="A4" s="64" t="s">
        <v>123</v>
      </c>
      <c r="B4" s="64"/>
    </row>
    <row r="5" spans="1:2" ht="15">
      <c r="A5" s="34" t="s">
        <v>124</v>
      </c>
      <c r="B5" s="35" t="s">
        <v>125</v>
      </c>
    </row>
    <row r="6" spans="1:2" ht="15">
      <c r="A6" s="36" t="s">
        <v>128</v>
      </c>
      <c r="B6" s="37"/>
    </row>
    <row r="7" spans="1:2" ht="15">
      <c r="A7" s="48" t="s">
        <v>130</v>
      </c>
      <c r="B7" s="37"/>
    </row>
    <row r="8" spans="1:2" ht="15">
      <c r="A8" s="48" t="s">
        <v>129</v>
      </c>
      <c r="B8" s="37"/>
    </row>
    <row r="9" spans="1:2" ht="15">
      <c r="A9" s="48" t="s">
        <v>169</v>
      </c>
      <c r="B9" s="37"/>
    </row>
    <row r="10" spans="1:2" ht="15">
      <c r="A10" s="48" t="s">
        <v>170</v>
      </c>
      <c r="B10" s="37"/>
    </row>
    <row r="11" spans="1:2" ht="15">
      <c r="A11" s="48" t="s">
        <v>171</v>
      </c>
      <c r="B11" s="37"/>
    </row>
    <row r="12" spans="1:2" ht="15">
      <c r="A12" s="48" t="s">
        <v>172</v>
      </c>
      <c r="B12" s="37"/>
    </row>
    <row r="13" spans="1:2" ht="15">
      <c r="A13" s="40" t="s">
        <v>132</v>
      </c>
      <c r="B13" s="35">
        <v>4</v>
      </c>
    </row>
    <row r="14" spans="1:2" ht="15">
      <c r="A14" s="48"/>
      <c r="B14" s="37"/>
    </row>
    <row r="15" spans="1:2" ht="15">
      <c r="A15" s="36" t="s">
        <v>134</v>
      </c>
      <c r="B15" s="37"/>
    </row>
    <row r="16" spans="1:2" ht="15">
      <c r="A16" s="48" t="s">
        <v>173</v>
      </c>
      <c r="B16" s="37"/>
    </row>
    <row r="17" spans="1:2" ht="15">
      <c r="A17" s="48" t="s">
        <v>142</v>
      </c>
      <c r="B17" s="37"/>
    </row>
    <row r="18" spans="1:2" ht="15">
      <c r="A18" s="48" t="s">
        <v>137</v>
      </c>
      <c r="B18" s="37"/>
    </row>
    <row r="19" spans="1:2" ht="15">
      <c r="A19" s="40" t="s">
        <v>132</v>
      </c>
      <c r="B19" s="35">
        <v>2</v>
      </c>
    </row>
    <row r="20" spans="1:2" ht="15">
      <c r="A20" s="48"/>
      <c r="B20" s="37"/>
    </row>
    <row r="21" spans="1:2" ht="15">
      <c r="A21" s="41" t="s">
        <v>139</v>
      </c>
      <c r="B21" s="37"/>
    </row>
    <row r="22" spans="1:2" ht="22.5">
      <c r="A22" s="39" t="s">
        <v>140</v>
      </c>
      <c r="B22" s="37"/>
    </row>
    <row r="23" spans="1:2" ht="15">
      <c r="A23" s="48" t="s">
        <v>141</v>
      </c>
      <c r="B23" s="37"/>
    </row>
    <row r="24" spans="1:2" ht="15">
      <c r="A24" s="48" t="s">
        <v>149</v>
      </c>
      <c r="B24" s="37"/>
    </row>
    <row r="25" spans="1:2" ht="15">
      <c r="A25" s="48" t="s">
        <v>150</v>
      </c>
      <c r="B25" s="37"/>
    </row>
    <row r="26" spans="1:2" ht="15">
      <c r="A26" s="40" t="s">
        <v>132</v>
      </c>
      <c r="B26" s="35">
        <v>1</v>
      </c>
    </row>
    <row r="27" spans="1:2" ht="15">
      <c r="A27" s="48"/>
      <c r="B27" s="37"/>
    </row>
    <row r="28" spans="1:2" ht="15">
      <c r="A28" s="41" t="s">
        <v>143</v>
      </c>
      <c r="B28" s="37"/>
    </row>
    <row r="29" spans="1:2" ht="15">
      <c r="A29" s="48" t="s">
        <v>144</v>
      </c>
      <c r="B29" s="37"/>
    </row>
    <row r="30" spans="1:2" ht="15">
      <c r="A30" s="48" t="s">
        <v>154</v>
      </c>
      <c r="B30" s="37"/>
    </row>
    <row r="31" spans="1:2" ht="15">
      <c r="A31" s="39" t="s">
        <v>174</v>
      </c>
      <c r="B31" s="37"/>
    </row>
    <row r="32" spans="1:2" ht="15">
      <c r="A32" s="48" t="s">
        <v>175</v>
      </c>
      <c r="B32" s="37"/>
    </row>
    <row r="33" spans="1:2" ht="15">
      <c r="A33" s="40" t="s">
        <v>132</v>
      </c>
      <c r="B33" s="35">
        <v>1</v>
      </c>
    </row>
    <row r="34" spans="1:2" ht="15">
      <c r="A34" s="48"/>
      <c r="B34" s="37"/>
    </row>
    <row r="35" spans="1:2" ht="15">
      <c r="A35" s="41" t="s">
        <v>146</v>
      </c>
      <c r="B35" s="37"/>
    </row>
    <row r="36" spans="1:2" ht="22.5">
      <c r="A36" s="39" t="s">
        <v>147</v>
      </c>
      <c r="B36" s="37"/>
    </row>
    <row r="37" spans="1:2" ht="15">
      <c r="A37" s="48" t="s">
        <v>148</v>
      </c>
      <c r="B37" s="37"/>
    </row>
    <row r="38" spans="1:2" ht="15">
      <c r="A38" s="48" t="s">
        <v>162</v>
      </c>
      <c r="B38" s="37"/>
    </row>
    <row r="39" spans="1:2" ht="15">
      <c r="A39" s="40" t="s">
        <v>132</v>
      </c>
      <c r="B39" s="35">
        <v>1</v>
      </c>
    </row>
    <row r="40" spans="1:2" ht="15">
      <c r="A40" s="48"/>
      <c r="B40" s="37"/>
    </row>
    <row r="41" spans="1:2" ht="15">
      <c r="A41" s="41" t="s">
        <v>151</v>
      </c>
      <c r="B41" s="37"/>
    </row>
    <row r="42" spans="1:2" ht="15">
      <c r="A42" s="39" t="s">
        <v>152</v>
      </c>
      <c r="B42" s="37"/>
    </row>
    <row r="43" spans="1:2" ht="15">
      <c r="A43" s="48" t="s">
        <v>153</v>
      </c>
      <c r="B43" s="37"/>
    </row>
    <row r="44" spans="1:2" ht="15">
      <c r="A44" s="48" t="s">
        <v>1</v>
      </c>
      <c r="B44" s="37"/>
    </row>
    <row r="45" spans="1:2" ht="15">
      <c r="A45" s="48" t="s">
        <v>3</v>
      </c>
      <c r="B45" s="37"/>
    </row>
    <row r="46" spans="1:2" ht="15">
      <c r="A46" s="48" t="s">
        <v>6</v>
      </c>
      <c r="B46" s="37"/>
    </row>
    <row r="47" spans="1:2" ht="15">
      <c r="A47" s="48" t="s">
        <v>7</v>
      </c>
      <c r="B47" s="37"/>
    </row>
    <row r="48" spans="1:2" ht="15">
      <c r="A48" s="40" t="s">
        <v>132</v>
      </c>
      <c r="B48" s="35">
        <v>2</v>
      </c>
    </row>
    <row r="49" spans="1:2" ht="15.75">
      <c r="A49" s="42" t="s">
        <v>155</v>
      </c>
      <c r="B49" s="43">
        <v>1.83333333333333</v>
      </c>
    </row>
    <row r="50" spans="1:2" ht="24.75" customHeight="1">
      <c r="A50" s="65" t="s">
        <v>157</v>
      </c>
      <c r="B50" s="65"/>
    </row>
    <row r="51" spans="1:2" ht="15">
      <c r="A51" s="44"/>
      <c r="B51" s="45"/>
    </row>
    <row r="52" spans="1:2" ht="15">
      <c r="A52" s="46"/>
      <c r="B52" s="47"/>
    </row>
    <row r="53" spans="1:2" ht="15">
      <c r="A53" s="62" t="s">
        <v>195</v>
      </c>
      <c r="B53" s="62"/>
    </row>
    <row r="54" spans="1:2" ht="15.75">
      <c r="A54" s="59" t="s">
        <v>158</v>
      </c>
      <c r="B54" s="59"/>
    </row>
    <row r="55" spans="1:2" ht="15">
      <c r="A55" s="41" t="s">
        <v>159</v>
      </c>
      <c r="B55" s="37"/>
    </row>
    <row r="56" spans="1:2" ht="33.75">
      <c r="A56" s="39" t="s">
        <v>160</v>
      </c>
      <c r="B56" s="37"/>
    </row>
    <row r="57" spans="1:2" ht="15">
      <c r="A57" s="48" t="s">
        <v>177</v>
      </c>
      <c r="B57" s="37"/>
    </row>
    <row r="58" spans="1:2" ht="15">
      <c r="A58" s="48" t="s">
        <v>178</v>
      </c>
      <c r="B58" s="37"/>
    </row>
    <row r="59" spans="1:2" ht="15">
      <c r="A59" s="48" t="s">
        <v>179</v>
      </c>
      <c r="B59" s="37"/>
    </row>
    <row r="60" spans="1:2" ht="15">
      <c r="A60" s="48" t="s">
        <v>180</v>
      </c>
      <c r="B60" s="37"/>
    </row>
    <row r="61" spans="1:2" ht="15">
      <c r="A61" s="48" t="s">
        <v>181</v>
      </c>
      <c r="B61" s="37"/>
    </row>
    <row r="62" spans="1:2" ht="15">
      <c r="A62" s="40" t="s">
        <v>132</v>
      </c>
      <c r="B62" s="35">
        <v>1</v>
      </c>
    </row>
    <row r="63" spans="1:2" ht="15">
      <c r="A63" s="48"/>
      <c r="B63" s="37"/>
    </row>
    <row r="64" spans="1:2" ht="15">
      <c r="A64" s="41" t="s">
        <v>163</v>
      </c>
      <c r="B64" s="37"/>
    </row>
    <row r="65" spans="1:2" ht="22.5">
      <c r="A65" s="39" t="s">
        <v>0</v>
      </c>
      <c r="B65" s="37"/>
    </row>
    <row r="66" spans="1:2" ht="15">
      <c r="A66" s="48" t="s">
        <v>148</v>
      </c>
      <c r="B66" s="37"/>
    </row>
    <row r="67" spans="1:2" ht="15">
      <c r="A67" s="48" t="s">
        <v>162</v>
      </c>
      <c r="B67" s="37"/>
    </row>
    <row r="68" spans="1:2" ht="15">
      <c r="A68" s="40" t="s">
        <v>132</v>
      </c>
      <c r="B68" s="35">
        <v>1</v>
      </c>
    </row>
    <row r="69" spans="1:2" ht="15">
      <c r="A69" s="48"/>
      <c r="B69" s="37"/>
    </row>
    <row r="70" spans="1:2" ht="15">
      <c r="A70" s="41" t="s">
        <v>2</v>
      </c>
      <c r="B70" s="37"/>
    </row>
    <row r="71" spans="1:2" ht="15">
      <c r="A71" s="39" t="s">
        <v>4</v>
      </c>
      <c r="B71" s="37"/>
    </row>
    <row r="72" spans="1:2" ht="15">
      <c r="A72" s="39" t="s">
        <v>20</v>
      </c>
      <c r="B72" s="37"/>
    </row>
    <row r="73" spans="1:2" ht="15">
      <c r="A73" s="48" t="s">
        <v>5</v>
      </c>
      <c r="B73" s="37"/>
    </row>
    <row r="74" spans="1:2" ht="15">
      <c r="A74" s="48" t="s">
        <v>21</v>
      </c>
      <c r="B74" s="37"/>
    </row>
    <row r="75" spans="1:2" ht="15">
      <c r="A75" s="48" t="s">
        <v>22</v>
      </c>
      <c r="B75" s="37"/>
    </row>
    <row r="76" spans="1:2" ht="15">
      <c r="A76" s="48" t="s">
        <v>23</v>
      </c>
      <c r="B76" s="37"/>
    </row>
    <row r="77" spans="1:2" ht="15">
      <c r="A77" s="48" t="s">
        <v>24</v>
      </c>
      <c r="B77" s="37"/>
    </row>
    <row r="78" spans="1:2" ht="15">
      <c r="A78" s="40" t="s">
        <v>132</v>
      </c>
      <c r="B78" s="35">
        <v>0</v>
      </c>
    </row>
    <row r="79" spans="1:2" ht="15">
      <c r="A79" s="40"/>
      <c r="B79" s="35"/>
    </row>
    <row r="80" spans="1:2" ht="15">
      <c r="A80" s="41" t="s">
        <v>8</v>
      </c>
      <c r="B80" s="37"/>
    </row>
    <row r="81" spans="1:2" ht="22.5">
      <c r="A81" s="39" t="s">
        <v>9</v>
      </c>
      <c r="B81" s="37"/>
    </row>
    <row r="82" spans="1:2" ht="15">
      <c r="A82" s="48" t="s">
        <v>182</v>
      </c>
      <c r="B82" s="37"/>
    </row>
    <row r="83" spans="1:2" ht="15">
      <c r="A83" s="48" t="s">
        <v>183</v>
      </c>
      <c r="B83" s="37"/>
    </row>
    <row r="84" spans="1:2" ht="15">
      <c r="A84" s="48" t="s">
        <v>184</v>
      </c>
      <c r="B84" s="37"/>
    </row>
    <row r="85" spans="1:2" ht="15">
      <c r="A85" s="48" t="s">
        <v>185</v>
      </c>
      <c r="B85" s="37"/>
    </row>
    <row r="86" spans="1:2" ht="15">
      <c r="A86" s="48" t="s">
        <v>186</v>
      </c>
      <c r="B86" s="37"/>
    </row>
    <row r="87" spans="1:2" ht="15">
      <c r="A87" s="40" t="s">
        <v>132</v>
      </c>
      <c r="B87" s="35">
        <v>2</v>
      </c>
    </row>
    <row r="88" spans="1:2" ht="15.75">
      <c r="A88" s="42" t="s">
        <v>11</v>
      </c>
      <c r="B88" s="43">
        <v>1</v>
      </c>
    </row>
    <row r="89" spans="1:2" ht="15">
      <c r="A89" s="60" t="s">
        <v>13</v>
      </c>
      <c r="B89" s="60"/>
    </row>
    <row r="90" spans="1:2" ht="15">
      <c r="A90" s="46"/>
      <c r="B90" s="47"/>
    </row>
    <row r="91" spans="1:2" ht="15.75">
      <c r="A91" s="59" t="s">
        <v>16</v>
      </c>
      <c r="B91" s="59"/>
    </row>
    <row r="92" spans="1:2" ht="15.75">
      <c r="A92" s="49" t="s">
        <v>187</v>
      </c>
      <c r="B92" s="43">
        <v>1.83333333333333</v>
      </c>
    </row>
  </sheetData>
  <sheetProtection/>
  <mergeCells count="9">
    <mergeCell ref="A54:B54"/>
    <mergeCell ref="A89:B89"/>
    <mergeCell ref="A91:B91"/>
    <mergeCell ref="A1:B1"/>
    <mergeCell ref="A2:B2"/>
    <mergeCell ref="A3:B3"/>
    <mergeCell ref="A4:B4"/>
    <mergeCell ref="A50:B50"/>
    <mergeCell ref="A53:B53"/>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B92"/>
  <sheetViews>
    <sheetView zoomScalePageLayoutView="0" workbookViewId="0" topLeftCell="A28">
      <selection activeCell="A6" sqref="A6"/>
    </sheetView>
  </sheetViews>
  <sheetFormatPr defaultColWidth="9.140625" defaultRowHeight="15"/>
  <cols>
    <col min="1" max="1" width="99.421875" style="0" customWidth="1"/>
    <col min="2" max="2" width="76.7109375" style="0" customWidth="1"/>
  </cols>
  <sheetData>
    <row r="1" spans="1:2" ht="15.75">
      <c r="A1" s="61">
        <v>59</v>
      </c>
      <c r="B1" s="61"/>
    </row>
    <row r="2" spans="1:2" ht="15">
      <c r="A2" s="62" t="s">
        <v>196</v>
      </c>
      <c r="B2" s="62"/>
    </row>
    <row r="3" spans="1:2" ht="31.5" customHeight="1">
      <c r="A3" s="63" t="s">
        <v>168</v>
      </c>
      <c r="B3" s="63"/>
    </row>
    <row r="4" spans="1:2" ht="15.75">
      <c r="A4" s="64" t="s">
        <v>123</v>
      </c>
      <c r="B4" s="64"/>
    </row>
    <row r="5" spans="1:2" ht="15">
      <c r="A5" s="34" t="s">
        <v>124</v>
      </c>
      <c r="B5" s="35" t="s">
        <v>125</v>
      </c>
    </row>
    <row r="6" spans="1:2" ht="15">
      <c r="A6" s="36" t="s">
        <v>128</v>
      </c>
      <c r="B6" s="37"/>
    </row>
    <row r="7" spans="1:2" ht="15">
      <c r="A7" s="48" t="s">
        <v>130</v>
      </c>
      <c r="B7" s="37"/>
    </row>
    <row r="8" spans="1:2" ht="15">
      <c r="A8" s="48" t="s">
        <v>129</v>
      </c>
      <c r="B8" s="37"/>
    </row>
    <row r="9" spans="1:2" ht="15">
      <c r="A9" s="48" t="s">
        <v>169</v>
      </c>
      <c r="B9" s="37"/>
    </row>
    <row r="10" spans="1:2" ht="15">
      <c r="A10" s="48" t="s">
        <v>170</v>
      </c>
      <c r="B10" s="37"/>
    </row>
    <row r="11" spans="1:2" ht="15">
      <c r="A11" s="48" t="s">
        <v>171</v>
      </c>
      <c r="B11" s="37"/>
    </row>
    <row r="12" spans="1:2" ht="15">
      <c r="A12" s="48" t="s">
        <v>172</v>
      </c>
      <c r="B12" s="37"/>
    </row>
    <row r="13" spans="1:2" ht="15">
      <c r="A13" s="40" t="s">
        <v>132</v>
      </c>
      <c r="B13" s="35">
        <v>3</v>
      </c>
    </row>
    <row r="14" spans="1:2" ht="15">
      <c r="A14" s="48"/>
      <c r="B14" s="37"/>
    </row>
    <row r="15" spans="1:2" ht="15">
      <c r="A15" s="36" t="s">
        <v>134</v>
      </c>
      <c r="B15" s="37"/>
    </row>
    <row r="16" spans="1:2" ht="15">
      <c r="A16" s="48" t="s">
        <v>173</v>
      </c>
      <c r="B16" s="37"/>
    </row>
    <row r="17" spans="1:2" ht="15">
      <c r="A17" s="48" t="s">
        <v>142</v>
      </c>
      <c r="B17" s="37"/>
    </row>
    <row r="18" spans="1:2" ht="15">
      <c r="A18" s="48" t="s">
        <v>137</v>
      </c>
      <c r="B18" s="37"/>
    </row>
    <row r="19" spans="1:2" ht="15">
      <c r="A19" s="40" t="s">
        <v>132</v>
      </c>
      <c r="B19" s="35">
        <v>2</v>
      </c>
    </row>
    <row r="20" spans="1:2" ht="15">
      <c r="A20" s="48"/>
      <c r="B20" s="37"/>
    </row>
    <row r="21" spans="1:2" ht="15">
      <c r="A21" s="41" t="s">
        <v>139</v>
      </c>
      <c r="B21" s="37"/>
    </row>
    <row r="22" spans="1:2" ht="22.5">
      <c r="A22" s="39" t="s">
        <v>140</v>
      </c>
      <c r="B22" s="37"/>
    </row>
    <row r="23" spans="1:2" ht="15">
      <c r="A23" s="48" t="s">
        <v>141</v>
      </c>
      <c r="B23" s="37"/>
    </row>
    <row r="24" spans="1:2" ht="15">
      <c r="A24" s="48" t="s">
        <v>149</v>
      </c>
      <c r="B24" s="37"/>
    </row>
    <row r="25" spans="1:2" ht="15">
      <c r="A25" s="48" t="s">
        <v>150</v>
      </c>
      <c r="B25" s="37"/>
    </row>
    <row r="26" spans="1:2" ht="15">
      <c r="A26" s="40" t="s">
        <v>132</v>
      </c>
      <c r="B26" s="35">
        <v>1</v>
      </c>
    </row>
    <row r="27" spans="1:2" ht="15">
      <c r="A27" s="48"/>
      <c r="B27" s="37"/>
    </row>
    <row r="28" spans="1:2" ht="15">
      <c r="A28" s="41" t="s">
        <v>143</v>
      </c>
      <c r="B28" s="37"/>
    </row>
    <row r="29" spans="1:2" ht="15">
      <c r="A29" s="48" t="s">
        <v>144</v>
      </c>
      <c r="B29" s="37"/>
    </row>
    <row r="30" spans="1:2" ht="15">
      <c r="A30" s="48" t="s">
        <v>154</v>
      </c>
      <c r="B30" s="37"/>
    </row>
    <row r="31" spans="1:2" ht="15">
      <c r="A31" s="48" t="s">
        <v>174</v>
      </c>
      <c r="B31" s="37"/>
    </row>
    <row r="32" spans="1:2" ht="15">
      <c r="A32" s="48" t="s">
        <v>175</v>
      </c>
      <c r="B32" s="37"/>
    </row>
    <row r="33" spans="1:2" ht="15">
      <c r="A33" s="40" t="s">
        <v>132</v>
      </c>
      <c r="B33" s="35">
        <v>1</v>
      </c>
    </row>
    <row r="34" spans="1:2" ht="15">
      <c r="A34" s="48"/>
      <c r="B34" s="37"/>
    </row>
    <row r="35" spans="1:2" ht="15">
      <c r="A35" s="41" t="s">
        <v>146</v>
      </c>
      <c r="B35" s="37"/>
    </row>
    <row r="36" spans="1:2" ht="22.5">
      <c r="A36" s="39" t="s">
        <v>147</v>
      </c>
      <c r="B36" s="37"/>
    </row>
    <row r="37" spans="1:2" ht="15">
      <c r="A37" s="48" t="s">
        <v>148</v>
      </c>
      <c r="B37" s="37"/>
    </row>
    <row r="38" spans="1:2" ht="15">
      <c r="A38" s="48" t="s">
        <v>162</v>
      </c>
      <c r="B38" s="37"/>
    </row>
    <row r="39" spans="1:2" ht="15">
      <c r="A39" s="40" t="s">
        <v>132</v>
      </c>
      <c r="B39" s="35">
        <v>1</v>
      </c>
    </row>
    <row r="40" spans="1:2" ht="15">
      <c r="A40" s="48"/>
      <c r="B40" s="37"/>
    </row>
    <row r="41" spans="1:2" ht="15">
      <c r="A41" s="41" t="s">
        <v>151</v>
      </c>
      <c r="B41" s="37"/>
    </row>
    <row r="42" spans="1:2" ht="15">
      <c r="A42" s="39" t="s">
        <v>152</v>
      </c>
      <c r="B42" s="37"/>
    </row>
    <row r="43" spans="1:2" ht="15">
      <c r="A43" s="48" t="s">
        <v>153</v>
      </c>
      <c r="B43" s="37"/>
    </row>
    <row r="44" spans="1:2" ht="15">
      <c r="A44" s="48" t="s">
        <v>1</v>
      </c>
      <c r="B44" s="37"/>
    </row>
    <row r="45" spans="1:2" ht="15">
      <c r="A45" s="48" t="s">
        <v>3</v>
      </c>
      <c r="B45" s="37"/>
    </row>
    <row r="46" spans="1:2" ht="15">
      <c r="A46" s="48" t="s">
        <v>6</v>
      </c>
      <c r="B46" s="37"/>
    </row>
    <row r="47" spans="1:2" ht="15">
      <c r="A47" s="48" t="s">
        <v>7</v>
      </c>
      <c r="B47" s="37"/>
    </row>
    <row r="48" spans="1:2" ht="15">
      <c r="A48" s="40" t="s">
        <v>132</v>
      </c>
      <c r="B48" s="35">
        <v>1</v>
      </c>
    </row>
    <row r="49" spans="1:2" ht="15.75">
      <c r="A49" s="42" t="s">
        <v>155</v>
      </c>
      <c r="B49" s="43">
        <v>1.5</v>
      </c>
    </row>
    <row r="50" spans="1:2" ht="24.75" customHeight="1">
      <c r="A50" s="65" t="s">
        <v>157</v>
      </c>
      <c r="B50" s="65"/>
    </row>
    <row r="51" spans="1:2" ht="15">
      <c r="A51" s="44"/>
      <c r="B51" s="45"/>
    </row>
    <row r="52" spans="1:2" ht="15">
      <c r="A52" s="46"/>
      <c r="B52" s="47"/>
    </row>
    <row r="53" spans="1:2" ht="15">
      <c r="A53" s="62" t="s">
        <v>196</v>
      </c>
      <c r="B53" s="62"/>
    </row>
    <row r="54" spans="1:2" ht="15.75">
      <c r="A54" s="59" t="s">
        <v>158</v>
      </c>
      <c r="B54" s="59"/>
    </row>
    <row r="55" spans="1:2" ht="15">
      <c r="A55" s="41" t="s">
        <v>159</v>
      </c>
      <c r="B55" s="37"/>
    </row>
    <row r="56" spans="1:2" ht="45">
      <c r="A56" s="39" t="s">
        <v>160</v>
      </c>
      <c r="B56" s="37"/>
    </row>
    <row r="57" spans="1:2" ht="15">
      <c r="A57" s="48" t="s">
        <v>177</v>
      </c>
      <c r="B57" s="37"/>
    </row>
    <row r="58" spans="1:2" ht="15">
      <c r="A58" s="48" t="s">
        <v>178</v>
      </c>
      <c r="B58" s="37"/>
    </row>
    <row r="59" spans="1:2" ht="15">
      <c r="A59" s="48" t="s">
        <v>179</v>
      </c>
      <c r="B59" s="37"/>
    </row>
    <row r="60" spans="1:2" ht="15">
      <c r="A60" s="48" t="s">
        <v>180</v>
      </c>
      <c r="B60" s="37"/>
    </row>
    <row r="61" spans="1:2" ht="15">
      <c r="A61" s="48" t="s">
        <v>181</v>
      </c>
      <c r="B61" s="37"/>
    </row>
    <row r="62" spans="1:2" ht="15">
      <c r="A62" s="40" t="s">
        <v>132</v>
      </c>
      <c r="B62" s="35">
        <v>1</v>
      </c>
    </row>
    <row r="63" spans="1:2" ht="15">
      <c r="A63" s="48"/>
      <c r="B63" s="37"/>
    </row>
    <row r="64" spans="1:2" ht="15">
      <c r="A64" s="41" t="s">
        <v>163</v>
      </c>
      <c r="B64" s="37"/>
    </row>
    <row r="65" spans="1:2" ht="33.75">
      <c r="A65" s="39" t="s">
        <v>0</v>
      </c>
      <c r="B65" s="37"/>
    </row>
    <row r="66" spans="1:2" ht="15">
      <c r="A66" s="48" t="s">
        <v>148</v>
      </c>
      <c r="B66" s="37"/>
    </row>
    <row r="67" spans="1:2" ht="15">
      <c r="A67" s="48" t="s">
        <v>162</v>
      </c>
      <c r="B67" s="37"/>
    </row>
    <row r="68" spans="1:2" ht="15">
      <c r="A68" s="40" t="s">
        <v>132</v>
      </c>
      <c r="B68" s="35">
        <v>1</v>
      </c>
    </row>
    <row r="69" spans="1:2" ht="15">
      <c r="A69" s="48"/>
      <c r="B69" s="37"/>
    </row>
    <row r="70" spans="1:2" ht="15">
      <c r="A70" s="41" t="s">
        <v>2</v>
      </c>
      <c r="B70" s="37"/>
    </row>
    <row r="71" spans="1:2" ht="15">
      <c r="A71" s="39" t="s">
        <v>4</v>
      </c>
      <c r="B71" s="37"/>
    </row>
    <row r="72" spans="1:2" ht="15">
      <c r="A72" s="48" t="s">
        <v>20</v>
      </c>
      <c r="B72" s="37"/>
    </row>
    <row r="73" spans="1:2" ht="15">
      <c r="A73" s="48" t="s">
        <v>5</v>
      </c>
      <c r="B73" s="37"/>
    </row>
    <row r="74" spans="1:2" ht="15">
      <c r="A74" s="48" t="s">
        <v>21</v>
      </c>
      <c r="B74" s="37"/>
    </row>
    <row r="75" spans="1:2" ht="15">
      <c r="A75" s="48" t="s">
        <v>22</v>
      </c>
      <c r="B75" s="37"/>
    </row>
    <row r="76" spans="1:2" ht="15">
      <c r="A76" s="48" t="s">
        <v>23</v>
      </c>
      <c r="B76" s="37"/>
    </row>
    <row r="77" spans="1:2" ht="15">
      <c r="A77" s="48" t="s">
        <v>24</v>
      </c>
      <c r="B77" s="37"/>
    </row>
    <row r="78" spans="1:2" ht="15">
      <c r="A78" s="40" t="s">
        <v>132</v>
      </c>
      <c r="B78" s="35">
        <v>0</v>
      </c>
    </row>
    <row r="79" spans="1:2" ht="15">
      <c r="A79" s="40"/>
      <c r="B79" s="35"/>
    </row>
    <row r="80" spans="1:2" ht="15">
      <c r="A80" s="41" t="s">
        <v>8</v>
      </c>
      <c r="B80" s="37"/>
    </row>
    <row r="81" spans="1:2" ht="22.5">
      <c r="A81" s="39" t="s">
        <v>9</v>
      </c>
      <c r="B81" s="37"/>
    </row>
    <row r="82" spans="1:2" ht="15">
      <c r="A82" s="48" t="s">
        <v>182</v>
      </c>
      <c r="B82" s="37"/>
    </row>
    <row r="83" spans="1:2" ht="15">
      <c r="A83" s="48" t="s">
        <v>183</v>
      </c>
      <c r="B83" s="37"/>
    </row>
    <row r="84" spans="1:2" ht="15">
      <c r="A84" s="48" t="s">
        <v>184</v>
      </c>
      <c r="B84" s="37"/>
    </row>
    <row r="85" spans="1:2" ht="15">
      <c r="A85" s="48" t="s">
        <v>185</v>
      </c>
      <c r="B85" s="37"/>
    </row>
    <row r="86" spans="1:2" ht="15">
      <c r="A86" s="48" t="s">
        <v>186</v>
      </c>
      <c r="B86" s="37"/>
    </row>
    <row r="87" spans="1:2" ht="15">
      <c r="A87" s="40" t="s">
        <v>132</v>
      </c>
      <c r="B87" s="35">
        <v>1</v>
      </c>
    </row>
    <row r="88" spans="1:2" ht="15.75">
      <c r="A88" s="42" t="s">
        <v>11</v>
      </c>
      <c r="B88" s="43">
        <v>0.75</v>
      </c>
    </row>
    <row r="89" spans="1:2" ht="15">
      <c r="A89" s="60" t="s">
        <v>13</v>
      </c>
      <c r="B89" s="60"/>
    </row>
    <row r="90" spans="1:2" ht="15">
      <c r="A90" s="46"/>
      <c r="B90" s="47"/>
    </row>
    <row r="91" spans="1:2" ht="15.75">
      <c r="A91" s="59" t="s">
        <v>16</v>
      </c>
      <c r="B91" s="59"/>
    </row>
    <row r="92" spans="1:2" ht="15.75">
      <c r="A92" s="49" t="s">
        <v>187</v>
      </c>
      <c r="B92" s="43">
        <v>1.125</v>
      </c>
    </row>
  </sheetData>
  <sheetProtection/>
  <mergeCells count="9">
    <mergeCell ref="A54:B54"/>
    <mergeCell ref="A89:B89"/>
    <mergeCell ref="A91:B91"/>
    <mergeCell ref="A1:B1"/>
    <mergeCell ref="A2:B2"/>
    <mergeCell ref="A3:B3"/>
    <mergeCell ref="A4:B4"/>
    <mergeCell ref="A50:B50"/>
    <mergeCell ref="A53:B53"/>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B92"/>
  <sheetViews>
    <sheetView zoomScalePageLayoutView="0" workbookViewId="0" topLeftCell="A1">
      <selection activeCell="A51" sqref="A51"/>
    </sheetView>
  </sheetViews>
  <sheetFormatPr defaultColWidth="9.140625" defaultRowHeight="15"/>
  <cols>
    <col min="1" max="1" width="110.7109375" style="0" customWidth="1"/>
    <col min="2" max="2" width="57.421875" style="0" customWidth="1"/>
  </cols>
  <sheetData>
    <row r="1" spans="1:2" ht="15.75">
      <c r="A1" s="61">
        <v>60</v>
      </c>
      <c r="B1" s="61"/>
    </row>
    <row r="2" spans="1:2" ht="15">
      <c r="A2" s="62" t="s">
        <v>166</v>
      </c>
      <c r="B2" s="62"/>
    </row>
    <row r="3" spans="1:2" ht="31.5" customHeight="1">
      <c r="A3" s="63" t="s">
        <v>168</v>
      </c>
      <c r="B3" s="63"/>
    </row>
    <row r="4" spans="1:2" ht="15.75">
      <c r="A4" s="64" t="s">
        <v>123</v>
      </c>
      <c r="B4" s="64"/>
    </row>
    <row r="5" spans="1:2" ht="15">
      <c r="A5" s="34" t="s">
        <v>124</v>
      </c>
      <c r="B5" s="35" t="s">
        <v>125</v>
      </c>
    </row>
    <row r="6" spans="1:2" ht="15">
      <c r="A6" s="36" t="s">
        <v>128</v>
      </c>
      <c r="B6" s="37"/>
    </row>
    <row r="7" spans="1:2" ht="15">
      <c r="A7" s="48" t="s">
        <v>130</v>
      </c>
      <c r="B7" s="37"/>
    </row>
    <row r="8" spans="1:2" ht="15">
      <c r="A8" s="48" t="s">
        <v>129</v>
      </c>
      <c r="B8" s="37"/>
    </row>
    <row r="9" spans="1:2" ht="15">
      <c r="A9" s="48" t="s">
        <v>169</v>
      </c>
      <c r="B9" s="37"/>
    </row>
    <row r="10" spans="1:2" ht="15">
      <c r="A10" s="48" t="s">
        <v>170</v>
      </c>
      <c r="B10" s="37"/>
    </row>
    <row r="11" spans="1:2" ht="15">
      <c r="A11" s="48" t="s">
        <v>171</v>
      </c>
      <c r="B11" s="37"/>
    </row>
    <row r="12" spans="1:2" ht="15">
      <c r="A12" s="48" t="s">
        <v>172</v>
      </c>
      <c r="B12" s="37"/>
    </row>
    <row r="13" spans="1:2" ht="15">
      <c r="A13" s="40" t="s">
        <v>132</v>
      </c>
      <c r="B13" s="35">
        <v>1</v>
      </c>
    </row>
    <row r="14" spans="1:2" ht="15">
      <c r="A14" s="48"/>
      <c r="B14" s="37"/>
    </row>
    <row r="15" spans="1:2" ht="15">
      <c r="A15" s="36" t="s">
        <v>134</v>
      </c>
      <c r="B15" s="37"/>
    </row>
    <row r="16" spans="1:2" ht="15">
      <c r="A16" s="48" t="s">
        <v>173</v>
      </c>
      <c r="B16" s="37"/>
    </row>
    <row r="17" spans="1:2" ht="15">
      <c r="A17" s="48" t="s">
        <v>142</v>
      </c>
      <c r="B17" s="37"/>
    </row>
    <row r="18" spans="1:2" ht="15">
      <c r="A18" s="48" t="s">
        <v>137</v>
      </c>
      <c r="B18" s="37"/>
    </row>
    <row r="19" spans="1:2" ht="15">
      <c r="A19" s="40" t="s">
        <v>132</v>
      </c>
      <c r="B19" s="35">
        <v>2</v>
      </c>
    </row>
    <row r="20" spans="1:2" ht="15">
      <c r="A20" s="48"/>
      <c r="B20" s="37"/>
    </row>
    <row r="21" spans="1:2" ht="15">
      <c r="A21" s="41" t="s">
        <v>139</v>
      </c>
      <c r="B21" s="37"/>
    </row>
    <row r="22" spans="1:2" ht="22.5">
      <c r="A22" s="39" t="s">
        <v>140</v>
      </c>
      <c r="B22" s="37"/>
    </row>
    <row r="23" spans="1:2" ht="15">
      <c r="A23" s="48" t="s">
        <v>141</v>
      </c>
      <c r="B23" s="37"/>
    </row>
    <row r="24" spans="1:2" ht="15">
      <c r="A24" s="48" t="s">
        <v>149</v>
      </c>
      <c r="B24" s="37"/>
    </row>
    <row r="25" spans="1:2" ht="15">
      <c r="A25" s="48" t="s">
        <v>150</v>
      </c>
      <c r="B25" s="37"/>
    </row>
    <row r="26" spans="1:2" ht="15">
      <c r="A26" s="40" t="s">
        <v>132</v>
      </c>
      <c r="B26" s="35">
        <v>1</v>
      </c>
    </row>
    <row r="27" spans="1:2" ht="15">
      <c r="A27" s="48"/>
      <c r="B27" s="37"/>
    </row>
    <row r="28" spans="1:2" ht="15">
      <c r="A28" s="41" t="s">
        <v>143</v>
      </c>
      <c r="B28" s="37"/>
    </row>
    <row r="29" spans="1:2" ht="15">
      <c r="A29" s="48" t="s">
        <v>144</v>
      </c>
      <c r="B29" s="37"/>
    </row>
    <row r="30" spans="1:2" ht="15">
      <c r="A30" s="48" t="s">
        <v>154</v>
      </c>
      <c r="B30" s="37"/>
    </row>
    <row r="31" spans="1:2" ht="15">
      <c r="A31" s="48" t="s">
        <v>174</v>
      </c>
      <c r="B31" s="37"/>
    </row>
    <row r="32" spans="1:2" ht="15">
      <c r="A32" s="48" t="s">
        <v>175</v>
      </c>
      <c r="B32" s="37"/>
    </row>
    <row r="33" spans="1:2" ht="15">
      <c r="A33" s="40" t="s">
        <v>132</v>
      </c>
      <c r="B33" s="35">
        <v>1</v>
      </c>
    </row>
    <row r="34" spans="1:2" ht="15">
      <c r="A34" s="48"/>
      <c r="B34" s="37"/>
    </row>
    <row r="35" spans="1:2" ht="15">
      <c r="A35" s="41" t="s">
        <v>146</v>
      </c>
      <c r="B35" s="37"/>
    </row>
    <row r="36" spans="1:2" ht="22.5">
      <c r="A36" s="39" t="s">
        <v>147</v>
      </c>
      <c r="B36" s="37"/>
    </row>
    <row r="37" spans="1:2" ht="15">
      <c r="A37" s="48" t="s">
        <v>148</v>
      </c>
      <c r="B37" s="37"/>
    </row>
    <row r="38" spans="1:2" ht="15">
      <c r="A38" s="48" t="s">
        <v>162</v>
      </c>
      <c r="B38" s="37"/>
    </row>
    <row r="39" spans="1:2" ht="15">
      <c r="A39" s="40" t="s">
        <v>132</v>
      </c>
      <c r="B39" s="35">
        <v>1</v>
      </c>
    </row>
    <row r="40" spans="1:2" ht="15">
      <c r="A40" s="48"/>
      <c r="B40" s="37"/>
    </row>
    <row r="41" spans="1:2" ht="15">
      <c r="A41" s="41" t="s">
        <v>151</v>
      </c>
      <c r="B41" s="37"/>
    </row>
    <row r="42" spans="1:2" ht="15">
      <c r="A42" s="39" t="s">
        <v>152</v>
      </c>
      <c r="B42" s="37"/>
    </row>
    <row r="43" spans="1:2" ht="15">
      <c r="A43" s="48" t="s">
        <v>153</v>
      </c>
      <c r="B43" s="37"/>
    </row>
    <row r="44" spans="1:2" ht="15">
      <c r="A44" s="48" t="s">
        <v>1</v>
      </c>
      <c r="B44" s="37"/>
    </row>
    <row r="45" spans="1:2" ht="15">
      <c r="A45" s="48" t="s">
        <v>3</v>
      </c>
      <c r="B45" s="37"/>
    </row>
    <row r="46" spans="1:2" ht="15">
      <c r="A46" s="48" t="s">
        <v>6</v>
      </c>
      <c r="B46" s="37"/>
    </row>
    <row r="47" spans="1:2" ht="15">
      <c r="A47" s="48" t="s">
        <v>7</v>
      </c>
      <c r="B47" s="37"/>
    </row>
    <row r="48" spans="1:2" ht="15">
      <c r="A48" s="40" t="s">
        <v>132</v>
      </c>
      <c r="B48" s="35">
        <v>1</v>
      </c>
    </row>
    <row r="49" spans="1:2" ht="15.75">
      <c r="A49" s="42" t="s">
        <v>155</v>
      </c>
      <c r="B49" s="43">
        <v>1.16666666666667</v>
      </c>
    </row>
    <row r="50" spans="1:2" ht="30" customHeight="1">
      <c r="A50" s="65" t="s">
        <v>157</v>
      </c>
      <c r="B50" s="65"/>
    </row>
    <row r="51" spans="1:2" ht="15">
      <c r="A51" s="44"/>
      <c r="B51" s="45"/>
    </row>
    <row r="52" spans="1:2" ht="15">
      <c r="A52" s="46"/>
      <c r="B52" s="47"/>
    </row>
    <row r="53" spans="1:2" ht="15">
      <c r="A53" s="62" t="s">
        <v>166</v>
      </c>
      <c r="B53" s="62"/>
    </row>
    <row r="54" spans="1:2" ht="15.75">
      <c r="A54" s="59" t="s">
        <v>158</v>
      </c>
      <c r="B54" s="59"/>
    </row>
    <row r="55" spans="1:2" ht="15">
      <c r="A55" s="41" t="s">
        <v>159</v>
      </c>
      <c r="B55" s="37"/>
    </row>
    <row r="56" spans="1:2" ht="33.75">
      <c r="A56" s="39" t="s">
        <v>160</v>
      </c>
      <c r="B56" s="37"/>
    </row>
    <row r="57" spans="1:2" ht="15">
      <c r="A57" s="48" t="s">
        <v>177</v>
      </c>
      <c r="B57" s="37"/>
    </row>
    <row r="58" spans="1:2" ht="15">
      <c r="A58" s="48" t="s">
        <v>178</v>
      </c>
      <c r="B58" s="37"/>
    </row>
    <row r="59" spans="1:2" ht="15">
      <c r="A59" s="48" t="s">
        <v>179</v>
      </c>
      <c r="B59" s="37"/>
    </row>
    <row r="60" spans="1:2" ht="15">
      <c r="A60" s="48" t="s">
        <v>180</v>
      </c>
      <c r="B60" s="37"/>
    </row>
    <row r="61" spans="1:2" ht="15">
      <c r="A61" s="48" t="s">
        <v>181</v>
      </c>
      <c r="B61" s="37"/>
    </row>
    <row r="62" spans="1:2" ht="15">
      <c r="A62" s="40" t="s">
        <v>132</v>
      </c>
      <c r="B62" s="35">
        <v>1</v>
      </c>
    </row>
    <row r="63" spans="1:2" ht="15">
      <c r="A63" s="48"/>
      <c r="B63" s="37"/>
    </row>
    <row r="64" spans="1:2" ht="15">
      <c r="A64" s="41" t="s">
        <v>163</v>
      </c>
      <c r="B64" s="37"/>
    </row>
    <row r="65" spans="1:2" ht="22.5">
      <c r="A65" s="39" t="s">
        <v>0</v>
      </c>
      <c r="B65" s="37"/>
    </row>
    <row r="66" spans="1:2" ht="15">
      <c r="A66" s="48" t="s">
        <v>148</v>
      </c>
      <c r="B66" s="37"/>
    </row>
    <row r="67" spans="1:2" ht="15">
      <c r="A67" s="48" t="s">
        <v>162</v>
      </c>
      <c r="B67" s="37"/>
    </row>
    <row r="68" spans="1:2" ht="15">
      <c r="A68" s="40" t="s">
        <v>132</v>
      </c>
      <c r="B68" s="35">
        <v>1</v>
      </c>
    </row>
    <row r="69" spans="1:2" ht="15">
      <c r="A69" s="48"/>
      <c r="B69" s="37"/>
    </row>
    <row r="70" spans="1:2" ht="15">
      <c r="A70" s="41" t="s">
        <v>2</v>
      </c>
      <c r="B70" s="37"/>
    </row>
    <row r="71" spans="1:2" ht="15">
      <c r="A71" s="39" t="s">
        <v>4</v>
      </c>
      <c r="B71" s="37"/>
    </row>
    <row r="72" spans="1:2" ht="15">
      <c r="A72" s="48" t="s">
        <v>20</v>
      </c>
      <c r="B72" s="37"/>
    </row>
    <row r="73" spans="1:2" ht="15">
      <c r="A73" s="48" t="s">
        <v>5</v>
      </c>
      <c r="B73" s="37"/>
    </row>
    <row r="74" spans="1:2" ht="15">
      <c r="A74" s="48" t="s">
        <v>21</v>
      </c>
      <c r="B74" s="37"/>
    </row>
    <row r="75" spans="1:2" ht="15">
      <c r="A75" s="48" t="s">
        <v>22</v>
      </c>
      <c r="B75" s="37"/>
    </row>
    <row r="76" spans="1:2" ht="15">
      <c r="A76" s="48" t="s">
        <v>23</v>
      </c>
      <c r="B76" s="37"/>
    </row>
    <row r="77" spans="1:2" ht="15">
      <c r="A77" s="48" t="s">
        <v>24</v>
      </c>
      <c r="B77" s="37"/>
    </row>
    <row r="78" spans="1:2" ht="15">
      <c r="A78" s="40" t="s">
        <v>132</v>
      </c>
      <c r="B78" s="35">
        <v>0</v>
      </c>
    </row>
    <row r="79" spans="1:2" ht="15">
      <c r="A79" s="40"/>
      <c r="B79" s="35"/>
    </row>
    <row r="80" spans="1:2" ht="15">
      <c r="A80" s="41" t="s">
        <v>8</v>
      </c>
      <c r="B80" s="37"/>
    </row>
    <row r="81" spans="1:2" ht="22.5">
      <c r="A81" s="39" t="s">
        <v>9</v>
      </c>
      <c r="B81" s="37"/>
    </row>
    <row r="82" spans="1:2" ht="15">
      <c r="A82" s="48" t="s">
        <v>182</v>
      </c>
      <c r="B82" s="37"/>
    </row>
    <row r="83" spans="1:2" ht="15">
      <c r="A83" s="48" t="s">
        <v>183</v>
      </c>
      <c r="B83" s="37"/>
    </row>
    <row r="84" spans="1:2" ht="15">
      <c r="A84" s="48" t="s">
        <v>184</v>
      </c>
      <c r="B84" s="37"/>
    </row>
    <row r="85" spans="1:2" ht="15">
      <c r="A85" s="48" t="s">
        <v>185</v>
      </c>
      <c r="B85" s="37"/>
    </row>
    <row r="86" spans="1:2" ht="15">
      <c r="A86" s="48" t="s">
        <v>186</v>
      </c>
      <c r="B86" s="37"/>
    </row>
    <row r="87" spans="1:2" ht="15">
      <c r="A87" s="40" t="s">
        <v>132</v>
      </c>
      <c r="B87" s="35">
        <v>1</v>
      </c>
    </row>
    <row r="88" spans="1:2" ht="15.75">
      <c r="A88" s="42" t="s">
        <v>11</v>
      </c>
      <c r="B88" s="43">
        <v>0.75</v>
      </c>
    </row>
    <row r="89" spans="1:2" ht="15">
      <c r="A89" s="60" t="s">
        <v>13</v>
      </c>
      <c r="B89" s="60"/>
    </row>
    <row r="90" spans="1:2" ht="15">
      <c r="A90" s="46"/>
      <c r="B90" s="47"/>
    </row>
    <row r="91" spans="1:2" ht="15.75">
      <c r="A91" s="59" t="s">
        <v>16</v>
      </c>
      <c r="B91" s="59"/>
    </row>
    <row r="92" spans="1:2" ht="15.75">
      <c r="A92" s="49" t="s">
        <v>187</v>
      </c>
      <c r="B92" s="43">
        <v>0.875</v>
      </c>
    </row>
  </sheetData>
  <sheetProtection/>
  <mergeCells count="9">
    <mergeCell ref="A54:B54"/>
    <mergeCell ref="A89:B89"/>
    <mergeCell ref="A91:B91"/>
    <mergeCell ref="A1:B1"/>
    <mergeCell ref="A2:B2"/>
    <mergeCell ref="A3:B3"/>
    <mergeCell ref="A4:B4"/>
    <mergeCell ref="A50:B50"/>
    <mergeCell ref="A53:B5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F2" sqref="F2"/>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33</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129</v>
      </c>
      <c r="G7" s="11" t="s">
        <v>131</v>
      </c>
      <c r="H7">
        <v>2</v>
      </c>
    </row>
    <row r="8" spans="1:8" ht="30" customHeight="1">
      <c r="A8" s="12" t="s">
        <v>132</v>
      </c>
      <c r="B8" s="13">
        <f>VLOOKUP(B7,G5:H10,2,0)</f>
        <v>1</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145</v>
      </c>
    </row>
    <row r="17" spans="1:8" ht="30" customHeight="1">
      <c r="A17" s="21" t="s">
        <v>132</v>
      </c>
      <c r="B17" s="22">
        <f>VLOOKUP(B16,G22:H25,2,0)</f>
        <v>5</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2.3333333333333335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1.25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2.916666666666667</v>
      </c>
    </row>
    <row r="45" spans="1:2" ht="30" customHeight="1">
      <c r="A45" s="31"/>
      <c r="B45" s="32"/>
    </row>
    <row r="46" spans="1:2" ht="30" customHeight="1">
      <c r="A46" s="53" t="s">
        <v>19</v>
      </c>
      <c r="B46" s="53"/>
    </row>
    <row r="47" spans="1:2" ht="55.5" customHeight="1">
      <c r="A47" s="55" t="s">
        <v>84</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1" r:id="rId1"/>
  <rowBreaks count="1" manualBreakCount="1">
    <brk id="26" max="255" man="1"/>
  </rowBreaks>
  <colBreaks count="1" manualBreakCount="1">
    <brk id="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F2" sqref="F2"/>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34</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133</v>
      </c>
      <c r="G7" s="11" t="s">
        <v>131</v>
      </c>
      <c r="H7">
        <v>2</v>
      </c>
    </row>
    <row r="8" spans="1:8" ht="30" customHeight="1">
      <c r="A8" s="12" t="s">
        <v>132</v>
      </c>
      <c r="B8" s="13">
        <f>VLOOKUP(B7,G5:H10,2,0)</f>
        <v>3</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149</v>
      </c>
      <c r="G13" s="14" t="s">
        <v>126</v>
      </c>
      <c r="H13" t="s">
        <v>127</v>
      </c>
    </row>
    <row r="14" spans="1:8" ht="30" customHeight="1">
      <c r="A14" s="17" t="s">
        <v>132</v>
      </c>
      <c r="B14" s="13">
        <f>VLOOKUP(B13,G17:H20,2,0)</f>
        <v>3</v>
      </c>
      <c r="G14" s="14" t="s">
        <v>142</v>
      </c>
      <c r="H14">
        <v>2</v>
      </c>
    </row>
    <row r="15" spans="1:8" ht="30" customHeight="1">
      <c r="A15" s="50" t="s">
        <v>143</v>
      </c>
      <c r="B15" s="50"/>
      <c r="G15" s="14" t="s">
        <v>137</v>
      </c>
      <c r="H15">
        <v>5</v>
      </c>
    </row>
    <row r="16" spans="1:2" ht="39" customHeight="1">
      <c r="A16" s="20" t="s">
        <v>144</v>
      </c>
      <c r="B16" s="10" t="s">
        <v>145</v>
      </c>
    </row>
    <row r="17" spans="1:8" ht="30" customHeight="1">
      <c r="A17" s="21" t="s">
        <v>132</v>
      </c>
      <c r="B17" s="22">
        <f>VLOOKUP(B16,G22:H25,2,0)</f>
        <v>5</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3</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20</v>
      </c>
      <c r="G35" s="23" t="s">
        <v>6</v>
      </c>
      <c r="H35">
        <v>4</v>
      </c>
    </row>
    <row r="36" spans="1:8" ht="30" customHeight="1">
      <c r="A36" s="21" t="s">
        <v>132</v>
      </c>
      <c r="B36" s="22">
        <f>VLOOKUP(B35,G48:H54,2,0)</f>
        <v>0</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1.25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3.75</v>
      </c>
    </row>
    <row r="45" spans="1:2" ht="30" customHeight="1">
      <c r="A45" s="31"/>
      <c r="B45" s="32"/>
    </row>
    <row r="46" spans="1:2" ht="30" customHeight="1">
      <c r="A46" s="53" t="s">
        <v>19</v>
      </c>
      <c r="B46" s="53"/>
    </row>
    <row r="47" spans="1:2" ht="63.75" customHeight="1">
      <c r="A47" s="55" t="s">
        <v>85</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0" fitToWidth="1" horizontalDpi="600" verticalDpi="600" orientation="portrait" paperSize="9" scale="53" r:id="rId1"/>
  <rowBreaks count="1" manualBreakCount="1">
    <brk id="26" max="255" man="1"/>
  </rowBreaks>
  <colBreaks count="1" manualBreakCount="1">
    <brk id="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A3" sqref="A3:B3"/>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35</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135</v>
      </c>
      <c r="G7" s="11" t="s">
        <v>131</v>
      </c>
      <c r="H7">
        <v>2</v>
      </c>
    </row>
    <row r="8" spans="1:8" ht="30" customHeight="1">
      <c r="A8" s="12" t="s">
        <v>132</v>
      </c>
      <c r="B8" s="13">
        <f>VLOOKUP(B7,G5:H10,2,0)</f>
        <v>4</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141</v>
      </c>
      <c r="G13" s="14" t="s">
        <v>126</v>
      </c>
      <c r="H13" t="s">
        <v>127</v>
      </c>
    </row>
    <row r="14" spans="1:8" ht="30" customHeight="1">
      <c r="A14" s="17" t="s">
        <v>132</v>
      </c>
      <c r="B14" s="13">
        <f>VLOOKUP(B13,G17:H20,2,0)</f>
        <v>1</v>
      </c>
      <c r="G14" s="14" t="s">
        <v>142</v>
      </c>
      <c r="H14">
        <v>2</v>
      </c>
    </row>
    <row r="15" spans="1:8" ht="30" customHeight="1">
      <c r="A15" s="50" t="s">
        <v>143</v>
      </c>
      <c r="B15" s="50"/>
      <c r="G15" s="14" t="s">
        <v>137</v>
      </c>
      <c r="H15">
        <v>5</v>
      </c>
    </row>
    <row r="16" spans="1:2" ht="39" customHeight="1">
      <c r="A16" s="20" t="s">
        <v>144</v>
      </c>
      <c r="B16" s="10" t="s">
        <v>156</v>
      </c>
    </row>
    <row r="17" spans="1:8" ht="30" customHeight="1">
      <c r="A17" s="21" t="s">
        <v>132</v>
      </c>
      <c r="B17" s="22">
        <f>VLOOKUP(B16,G22:H25,2,0)</f>
        <v>3</v>
      </c>
      <c r="G17" s="14" t="s">
        <v>126</v>
      </c>
      <c r="H17" t="s">
        <v>127</v>
      </c>
    </row>
    <row r="18" spans="1:8" ht="30" customHeight="1">
      <c r="A18" s="50" t="s">
        <v>146</v>
      </c>
      <c r="B18" s="50"/>
      <c r="G18" s="23" t="s">
        <v>141</v>
      </c>
      <c r="H18">
        <v>1</v>
      </c>
    </row>
    <row r="19" spans="1:8" ht="30" customHeight="1">
      <c r="A19" s="24" t="s">
        <v>147</v>
      </c>
      <c r="B19" s="10" t="s">
        <v>148</v>
      </c>
      <c r="G19" s="23" t="s">
        <v>149</v>
      </c>
      <c r="H19">
        <v>3</v>
      </c>
    </row>
    <row r="20" spans="1:8" ht="30" customHeight="1">
      <c r="A20" s="21" t="s">
        <v>132</v>
      </c>
      <c r="B20" s="22">
        <f>VLOOKUP(B19,G27:H29,2,0)</f>
        <v>1</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2.5</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161</v>
      </c>
      <c r="G29" s="23" t="s">
        <v>162</v>
      </c>
      <c r="H29">
        <v>5</v>
      </c>
    </row>
    <row r="30" spans="1:2" ht="30" customHeight="1">
      <c r="A30" s="21" t="s">
        <v>132</v>
      </c>
      <c r="B30" s="22">
        <f>VLOOKUP(B29,G38:H43,2,0)</f>
        <v>1</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5</v>
      </c>
      <c r="G35" s="23" t="s">
        <v>6</v>
      </c>
      <c r="H35">
        <v>4</v>
      </c>
    </row>
    <row r="36" spans="1:8" ht="30" customHeight="1">
      <c r="A36" s="21" t="s">
        <v>132</v>
      </c>
      <c r="B36" s="22">
        <f>VLOOKUP(B35,G48:H54,2,0)</f>
        <v>1</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3.75</v>
      </c>
    </row>
    <row r="45" spans="1:2" ht="30" customHeight="1">
      <c r="A45" s="31"/>
      <c r="B45" s="32"/>
    </row>
    <row r="46" spans="1:2" ht="30" customHeight="1">
      <c r="A46" s="53" t="s">
        <v>19</v>
      </c>
      <c r="B46" s="53"/>
    </row>
    <row r="47" spans="1:2" ht="80.25" customHeight="1">
      <c r="A47" s="55" t="s">
        <v>86</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2:H61"/>
  <sheetViews>
    <sheetView zoomScale="95" zoomScaleNormal="95" workbookViewId="0" topLeftCell="A1">
      <selection activeCell="J9" sqref="J9"/>
    </sheetView>
  </sheetViews>
  <sheetFormatPr defaultColWidth="10.8515625" defaultRowHeight="15"/>
  <cols>
    <col min="1" max="1" width="109.00390625" style="0" customWidth="1"/>
    <col min="2" max="2" width="53.28125" style="0" customWidth="1"/>
    <col min="3" max="3" width="7.00390625" style="0" customWidth="1"/>
    <col min="4" max="6" width="10.8515625" style="0" customWidth="1"/>
    <col min="7" max="8" width="0" style="0" hidden="1" customWidth="1"/>
  </cols>
  <sheetData>
    <row r="2" spans="1:8" ht="24" customHeight="1">
      <c r="A2" s="2" t="s">
        <v>118</v>
      </c>
      <c r="B2" s="3" t="e">
        <f>IF(F2="SI",#REF!,"non utilizzata")</f>
        <v>#REF!</v>
      </c>
      <c r="D2" s="51" t="s">
        <v>119</v>
      </c>
      <c r="E2" s="51"/>
      <c r="F2" s="4" t="s">
        <v>120</v>
      </c>
      <c r="H2" t="s">
        <v>120</v>
      </c>
    </row>
    <row r="3" spans="1:8" ht="45" customHeight="1">
      <c r="A3" s="52" t="s">
        <v>36</v>
      </c>
      <c r="B3" s="52"/>
      <c r="H3" t="s">
        <v>122</v>
      </c>
    </row>
    <row r="4" spans="1:6" ht="31.5" customHeight="1">
      <c r="A4" s="53" t="s">
        <v>123</v>
      </c>
      <c r="B4" s="53"/>
      <c r="D4" s="54" t="s">
        <v>79</v>
      </c>
      <c r="E4" s="54"/>
      <c r="F4" s="54"/>
    </row>
    <row r="5" spans="1:8" ht="15">
      <c r="A5" s="5" t="s">
        <v>124</v>
      </c>
      <c r="B5" s="6" t="s">
        <v>125</v>
      </c>
      <c r="G5" s="7" t="s">
        <v>126</v>
      </c>
      <c r="H5" t="s">
        <v>127</v>
      </c>
    </row>
    <row r="6" spans="1:8" ht="30" customHeight="1">
      <c r="A6" s="50" t="s">
        <v>128</v>
      </c>
      <c r="B6" s="50"/>
      <c r="G6" s="8" t="s">
        <v>129</v>
      </c>
      <c r="H6">
        <v>1</v>
      </c>
    </row>
    <row r="7" spans="1:8" ht="30" customHeight="1">
      <c r="A7" s="9" t="s">
        <v>130</v>
      </c>
      <c r="B7" s="10" t="s">
        <v>138</v>
      </c>
      <c r="G7" s="11" t="s">
        <v>131</v>
      </c>
      <c r="H7">
        <v>2</v>
      </c>
    </row>
    <row r="8" spans="1:8" ht="30" customHeight="1">
      <c r="A8" s="12" t="s">
        <v>132</v>
      </c>
      <c r="B8" s="13">
        <f>VLOOKUP(B7,G5:H10,2,0)</f>
        <v>5</v>
      </c>
      <c r="G8" s="14" t="s">
        <v>133</v>
      </c>
      <c r="H8">
        <v>3</v>
      </c>
    </row>
    <row r="9" spans="1:8" ht="30" customHeight="1">
      <c r="A9" s="50" t="s">
        <v>134</v>
      </c>
      <c r="B9" s="50"/>
      <c r="G9" s="14" t="s">
        <v>135</v>
      </c>
      <c r="H9">
        <v>4</v>
      </c>
    </row>
    <row r="10" spans="1:8" ht="30" customHeight="1">
      <c r="A10" s="15" t="s">
        <v>136</v>
      </c>
      <c r="B10" s="16" t="s">
        <v>137</v>
      </c>
      <c r="G10" s="14" t="s">
        <v>138</v>
      </c>
      <c r="H10">
        <v>5</v>
      </c>
    </row>
    <row r="11" spans="1:2" ht="30" customHeight="1">
      <c r="A11" s="17" t="s">
        <v>132</v>
      </c>
      <c r="B11" s="13">
        <f>VLOOKUP(B10,G13:H15,2,0)</f>
        <v>5</v>
      </c>
    </row>
    <row r="12" spans="1:7" ht="30" customHeight="1">
      <c r="A12" s="50" t="s">
        <v>139</v>
      </c>
      <c r="B12" s="50"/>
      <c r="G12" s="18"/>
    </row>
    <row r="13" spans="1:8" ht="30" customHeight="1">
      <c r="A13" s="19" t="s">
        <v>140</v>
      </c>
      <c r="B13" s="16" t="s">
        <v>149</v>
      </c>
      <c r="G13" s="14" t="s">
        <v>126</v>
      </c>
      <c r="H13" t="s">
        <v>127</v>
      </c>
    </row>
    <row r="14" spans="1:8" ht="30" customHeight="1">
      <c r="A14" s="17" t="s">
        <v>132</v>
      </c>
      <c r="B14" s="13">
        <f>VLOOKUP(B13,G17:H20,2,0)</f>
        <v>3</v>
      </c>
      <c r="G14" s="14" t="s">
        <v>142</v>
      </c>
      <c r="H14">
        <v>2</v>
      </c>
    </row>
    <row r="15" spans="1:8" ht="30" customHeight="1">
      <c r="A15" s="50" t="s">
        <v>143</v>
      </c>
      <c r="B15" s="50"/>
      <c r="G15" s="14" t="s">
        <v>137</v>
      </c>
      <c r="H15">
        <v>5</v>
      </c>
    </row>
    <row r="16" spans="1:2" ht="39" customHeight="1">
      <c r="A16" s="20" t="s">
        <v>144</v>
      </c>
      <c r="B16" s="10" t="s">
        <v>145</v>
      </c>
    </row>
    <row r="17" spans="1:8" ht="30" customHeight="1">
      <c r="A17" s="21" t="s">
        <v>132</v>
      </c>
      <c r="B17" s="22">
        <f>VLOOKUP(B16,G22:H25,2,0)</f>
        <v>5</v>
      </c>
      <c r="G17" s="14" t="s">
        <v>126</v>
      </c>
      <c r="H17" t="s">
        <v>127</v>
      </c>
    </row>
    <row r="18" spans="1:8" ht="30" customHeight="1">
      <c r="A18" s="50" t="s">
        <v>146</v>
      </c>
      <c r="B18" s="50"/>
      <c r="G18" s="23" t="s">
        <v>141</v>
      </c>
      <c r="H18">
        <v>1</v>
      </c>
    </row>
    <row r="19" spans="1:8" ht="30" customHeight="1">
      <c r="A19" s="24" t="s">
        <v>147</v>
      </c>
      <c r="B19" s="10" t="s">
        <v>162</v>
      </c>
      <c r="G19" s="23" t="s">
        <v>149</v>
      </c>
      <c r="H19">
        <v>3</v>
      </c>
    </row>
    <row r="20" spans="1:8" ht="30" customHeight="1">
      <c r="A20" s="21" t="s">
        <v>132</v>
      </c>
      <c r="B20" s="22">
        <f>VLOOKUP(B19,G27:H29,2,0)</f>
        <v>5</v>
      </c>
      <c r="G20" s="23" t="s">
        <v>150</v>
      </c>
      <c r="H20">
        <v>5</v>
      </c>
    </row>
    <row r="21" spans="1:2" ht="30" customHeight="1">
      <c r="A21" s="50" t="s">
        <v>151</v>
      </c>
      <c r="B21" s="50"/>
    </row>
    <row r="22" spans="1:8" ht="30" customHeight="1">
      <c r="A22" s="24" t="s">
        <v>152</v>
      </c>
      <c r="B22" s="10" t="s">
        <v>153</v>
      </c>
      <c r="G22" s="14" t="s">
        <v>126</v>
      </c>
      <c r="H22" t="s">
        <v>127</v>
      </c>
    </row>
    <row r="23" spans="1:8" ht="30" customHeight="1">
      <c r="A23" s="21" t="s">
        <v>132</v>
      </c>
      <c r="B23" s="22">
        <f>VLOOKUP(B22,G31:H36,2,0)</f>
        <v>1</v>
      </c>
      <c r="G23" s="23" t="s">
        <v>154</v>
      </c>
      <c r="H23">
        <v>1</v>
      </c>
    </row>
    <row r="24" spans="1:8" ht="30" customHeight="1">
      <c r="A24" s="25" t="s">
        <v>155</v>
      </c>
      <c r="B24" s="26">
        <f>_xlfn.IFERROR((B8+B11+B14+B17+B20+B23)/6,"-")</f>
        <v>4</v>
      </c>
      <c r="G24" s="27" t="s">
        <v>156</v>
      </c>
      <c r="H24">
        <v>3</v>
      </c>
    </row>
    <row r="25" spans="1:8" ht="30" customHeight="1">
      <c r="A25" s="56" t="s">
        <v>157</v>
      </c>
      <c r="B25" s="56"/>
      <c r="G25" s="23" t="s">
        <v>145</v>
      </c>
      <c r="H25">
        <v>5</v>
      </c>
    </row>
    <row r="26" ht="9.75" customHeight="1"/>
    <row r="27" spans="1:8" ht="30" customHeight="1">
      <c r="A27" s="53" t="s">
        <v>158</v>
      </c>
      <c r="B27" s="53"/>
      <c r="G27" s="14" t="s">
        <v>126</v>
      </c>
      <c r="H27" t="s">
        <v>127</v>
      </c>
    </row>
    <row r="28" spans="1:8" ht="30" customHeight="1">
      <c r="A28" s="50" t="s">
        <v>159</v>
      </c>
      <c r="B28" s="50"/>
      <c r="G28" s="23" t="s">
        <v>148</v>
      </c>
      <c r="H28">
        <v>1</v>
      </c>
    </row>
    <row r="29" spans="1:8" ht="66.75" customHeight="1">
      <c r="A29" s="24" t="s">
        <v>160</v>
      </c>
      <c r="B29" s="10" t="s">
        <v>12</v>
      </c>
      <c r="G29" s="23" t="s">
        <v>162</v>
      </c>
      <c r="H29">
        <v>5</v>
      </c>
    </row>
    <row r="30" spans="1:2" ht="30" customHeight="1">
      <c r="A30" s="21" t="s">
        <v>132</v>
      </c>
      <c r="B30" s="22">
        <f>VLOOKUP(B29,G38:H43,2,0)</f>
        <v>2</v>
      </c>
    </row>
    <row r="31" spans="1:8" ht="30" customHeight="1">
      <c r="A31" s="50" t="s">
        <v>163</v>
      </c>
      <c r="B31" s="50"/>
      <c r="G31" s="14" t="s">
        <v>126</v>
      </c>
      <c r="H31" t="s">
        <v>127</v>
      </c>
    </row>
    <row r="32" spans="1:8" ht="42" customHeight="1">
      <c r="A32" s="24" t="s">
        <v>0</v>
      </c>
      <c r="B32" s="10" t="s">
        <v>148</v>
      </c>
      <c r="G32" s="23" t="s">
        <v>153</v>
      </c>
      <c r="H32">
        <v>1</v>
      </c>
    </row>
    <row r="33" spans="1:8" ht="43.5" customHeight="1">
      <c r="A33" s="21" t="s">
        <v>132</v>
      </c>
      <c r="B33" s="22">
        <f>VLOOKUP(B32,G27:H29,2,0)</f>
        <v>1</v>
      </c>
      <c r="G33" s="23" t="s">
        <v>1</v>
      </c>
      <c r="H33">
        <v>2</v>
      </c>
    </row>
    <row r="34" spans="1:8" ht="30" customHeight="1">
      <c r="A34" s="50" t="s">
        <v>2</v>
      </c>
      <c r="B34" s="50"/>
      <c r="G34" s="23" t="s">
        <v>3</v>
      </c>
      <c r="H34">
        <v>3</v>
      </c>
    </row>
    <row r="35" spans="1:8" ht="30" customHeight="1">
      <c r="A35" s="24" t="s">
        <v>4</v>
      </c>
      <c r="B35" s="10" t="s">
        <v>5</v>
      </c>
      <c r="G35" s="23" t="s">
        <v>6</v>
      </c>
      <c r="H35">
        <v>4</v>
      </c>
    </row>
    <row r="36" spans="1:8" ht="30" customHeight="1">
      <c r="A36" s="21" t="s">
        <v>132</v>
      </c>
      <c r="B36" s="22">
        <f>VLOOKUP(B35,G48:H54,2,0)</f>
        <v>1</v>
      </c>
      <c r="G36" s="23" t="s">
        <v>7</v>
      </c>
      <c r="H36">
        <v>5</v>
      </c>
    </row>
    <row r="37" spans="1:2" ht="30" customHeight="1">
      <c r="A37" s="50" t="s">
        <v>8</v>
      </c>
      <c r="B37" s="50"/>
    </row>
    <row r="38" spans="1:8" ht="30" customHeight="1">
      <c r="A38" s="24" t="s">
        <v>9</v>
      </c>
      <c r="B38" s="10" t="s">
        <v>10</v>
      </c>
      <c r="G38" s="14" t="s">
        <v>126</v>
      </c>
      <c r="H38" t="s">
        <v>127</v>
      </c>
    </row>
    <row r="39" spans="1:8" ht="30" customHeight="1">
      <c r="A39" s="21" t="s">
        <v>132</v>
      </c>
      <c r="B39" s="22">
        <f>VLOOKUP(B38,G56:H61,2,0)</f>
        <v>3</v>
      </c>
      <c r="G39" s="14" t="s">
        <v>161</v>
      </c>
      <c r="H39">
        <v>1</v>
      </c>
    </row>
    <row r="40" spans="1:8" ht="30" customHeight="1">
      <c r="A40" s="28" t="s">
        <v>11</v>
      </c>
      <c r="B40" s="26">
        <f>_xlfn.IFERROR((B30+B33+B36+B39)/4,"-")</f>
        <v>1.75</v>
      </c>
      <c r="G40" s="14" t="s">
        <v>12</v>
      </c>
      <c r="H40">
        <v>2</v>
      </c>
    </row>
    <row r="41" spans="1:8" ht="30" customHeight="1">
      <c r="A41" s="56" t="s">
        <v>13</v>
      </c>
      <c r="B41" s="56"/>
      <c r="G41" s="14" t="s">
        <v>14</v>
      </c>
      <c r="H41">
        <v>3</v>
      </c>
    </row>
    <row r="42" spans="1:8" ht="30" customHeight="1">
      <c r="A42" s="29"/>
      <c r="B42" s="29"/>
      <c r="G42" s="14" t="s">
        <v>15</v>
      </c>
      <c r="H42">
        <v>4</v>
      </c>
    </row>
    <row r="43" spans="1:8" ht="30" customHeight="1">
      <c r="A43" s="53" t="s">
        <v>16</v>
      </c>
      <c r="B43" s="53"/>
      <c r="G43" s="14" t="s">
        <v>17</v>
      </c>
      <c r="H43">
        <v>5</v>
      </c>
    </row>
    <row r="44" spans="1:2" ht="30" customHeight="1">
      <c r="A44" s="30" t="s">
        <v>18</v>
      </c>
      <c r="B44" s="26">
        <f>IF(OR(B8="-",B11="-",B14="-",B17="-",B20="-",B23="-",B30="-",B33="-",B36="-",B39="-"),"Presenti campi non compilati",_xlfn.IFERROR(B24*B40,"-"))</f>
        <v>7</v>
      </c>
    </row>
    <row r="45" spans="1:2" ht="30" customHeight="1">
      <c r="A45" s="31"/>
      <c r="B45" s="32"/>
    </row>
    <row r="46" spans="1:2" ht="30" customHeight="1">
      <c r="A46" s="53" t="s">
        <v>19</v>
      </c>
      <c r="B46" s="53"/>
    </row>
    <row r="47" spans="1:2" ht="69" customHeight="1">
      <c r="A47" s="55" t="s">
        <v>87</v>
      </c>
      <c r="B47" s="55"/>
    </row>
    <row r="48" spans="7:8" ht="12.75" customHeight="1">
      <c r="G48" s="14" t="s">
        <v>126</v>
      </c>
      <c r="H48" t="s">
        <v>127</v>
      </c>
    </row>
    <row r="49" spans="7:8" ht="7.5" customHeight="1">
      <c r="G49" s="14" t="s">
        <v>20</v>
      </c>
      <c r="H49">
        <v>0</v>
      </c>
    </row>
    <row r="50" spans="7:8" ht="30" customHeight="1">
      <c r="G50" s="14" t="s">
        <v>5</v>
      </c>
      <c r="H50">
        <v>1</v>
      </c>
    </row>
    <row r="51" spans="7:8" ht="30" customHeight="1">
      <c r="G51" s="14" t="s">
        <v>21</v>
      </c>
      <c r="H51">
        <v>2</v>
      </c>
    </row>
    <row r="52" spans="7:8" ht="30" customHeight="1">
      <c r="G52" s="14" t="s">
        <v>22</v>
      </c>
      <c r="H52">
        <v>3</v>
      </c>
    </row>
    <row r="53" spans="7:8" ht="30" customHeight="1">
      <c r="G53" s="14" t="s">
        <v>23</v>
      </c>
      <c r="H53">
        <v>4</v>
      </c>
    </row>
    <row r="54" spans="7:8" ht="30" customHeight="1">
      <c r="G54" s="14" t="s">
        <v>24</v>
      </c>
      <c r="H54">
        <v>5</v>
      </c>
    </row>
    <row r="56" spans="7:8" ht="30" customHeight="1">
      <c r="G56" s="14" t="s">
        <v>126</v>
      </c>
      <c r="H56" t="s">
        <v>127</v>
      </c>
    </row>
    <row r="57" spans="7:8" ht="30" customHeight="1">
      <c r="G57" s="14" t="s">
        <v>25</v>
      </c>
      <c r="H57">
        <v>1</v>
      </c>
    </row>
    <row r="58" spans="7:8" ht="30" customHeight="1">
      <c r="G58" s="14" t="s">
        <v>26</v>
      </c>
      <c r="H58">
        <v>2</v>
      </c>
    </row>
    <row r="59" spans="7:8" ht="30" customHeight="1">
      <c r="G59" s="14" t="s">
        <v>10</v>
      </c>
      <c r="H59">
        <v>3</v>
      </c>
    </row>
    <row r="60" spans="7:8" ht="30" customHeight="1">
      <c r="G60" s="14" t="s">
        <v>27</v>
      </c>
      <c r="H60">
        <v>4</v>
      </c>
    </row>
    <row r="61" spans="7:8" ht="30" customHeight="1">
      <c r="G61" s="14" t="s">
        <v>28</v>
      </c>
      <c r="H61">
        <v>5</v>
      </c>
    </row>
  </sheetData>
  <sheetProtection/>
  <mergeCells count="20">
    <mergeCell ref="A47:B47"/>
    <mergeCell ref="A25:B25"/>
    <mergeCell ref="A27:B27"/>
    <mergeCell ref="A28:B28"/>
    <mergeCell ref="A31:B31"/>
    <mergeCell ref="A34:B34"/>
    <mergeCell ref="A37:B37"/>
    <mergeCell ref="A41:B41"/>
    <mergeCell ref="A43:B43"/>
    <mergeCell ref="A46:B46"/>
    <mergeCell ref="A21:B21"/>
    <mergeCell ref="D2:E2"/>
    <mergeCell ref="A3:B3"/>
    <mergeCell ref="A4:B4"/>
    <mergeCell ref="D4:F4"/>
    <mergeCell ref="A6:B6"/>
    <mergeCell ref="A9:B9"/>
    <mergeCell ref="A12:B12"/>
    <mergeCell ref="A15:B15"/>
    <mergeCell ref="A18:B18"/>
  </mergeCells>
  <dataValidations count="11">
    <dataValidation type="list" operator="equal" allowBlank="1" showInputMessage="1" showErrorMessage="1" promptTitle="Seleziona" prompt="Selezionare una delle possibili opzioni dal menu a tendina" sqref="F2">
      <formula1>$H$2:$H$3</formula1>
    </dataValidation>
    <dataValidation type="list" operator="equal" allowBlank="1" showInputMessage="1" showErrorMessage="1" promptTitle="Criterio" prompt="Selezionare una delle possibili opzioni dal menu a tendina" sqref="B7">
      <formula1>$G$5:$G$10</formula1>
    </dataValidation>
    <dataValidation type="list" operator="equal" allowBlank="1" showInputMessage="1" showErrorMessage="1" promptTitle="Criterio" prompt="Selezionare una delle possibili opzioni dal menu a tendina" sqref="B10">
      <formula1>$G$13:$G$15</formula1>
    </dataValidation>
    <dataValidation type="list" operator="equal" allowBlank="1" showInputMessage="1" showErrorMessage="1" promptTitle="Criterio" prompt="Selezionare una delle possibili opzioni dal menu a tendina" sqref="B13">
      <formula1>$G$17:$G$20</formula1>
    </dataValidation>
    <dataValidation type="list" operator="equal" allowBlank="1" showInputMessage="1" showErrorMessage="1" promptTitle="Criterio" prompt="Selezionare una delle possibili opzioni dal menu a tendina" sqref="B16">
      <formula1>$G$22:$G$25</formula1>
    </dataValidation>
    <dataValidation type="list" operator="equal" allowBlank="1" showInputMessage="1" showErrorMessage="1" promptTitle="Criterio" prompt="Selezionare una delle possibili opzioni dal menu a tendina" sqref="B19">
      <formula1>$G$27:$G$29</formula1>
    </dataValidation>
    <dataValidation type="list" operator="equal" allowBlank="1" showInputMessage="1" showErrorMessage="1" promptTitle="Criterio" prompt="Selezionare una delle possibili opzioni dal menu a tendina" sqref="B22">
      <formula1>$G$31:$G$36</formula1>
    </dataValidation>
    <dataValidation type="list" operator="equal" allowBlank="1" showInputMessage="1" showErrorMessage="1" promptTitle="Impatto" prompt="Selezionare una delle possibili opzioni dal menu a tendina" sqref="B29">
      <formula1>$G$38:$G$43</formula1>
    </dataValidation>
    <dataValidation type="list" operator="equal" allowBlank="1" showInputMessage="1" showErrorMessage="1" promptTitle="Impatto" prompt="Selezionare una delle possibili opzioni dal menu a tendina" sqref="B32">
      <formula1>$G$27:$G$29</formula1>
    </dataValidation>
    <dataValidation type="list" operator="equal" allowBlank="1" showInputMessage="1" showErrorMessage="1" promptTitle="Impatto" prompt="Selezionare una delle possibili opzioni dal menu a tendina" sqref="B35">
      <formula1>$G$48:$G$54</formula1>
    </dataValidation>
    <dataValidation type="list" operator="equal" allowBlank="1" showInputMessage="1" showErrorMessage="1" promptTitle="Impatto" prompt="Selezionare una delle possibili opzioni dal menu a tendina" sqref="B38">
      <formula1>$G$56:$G$61</formula1>
    </dataValidation>
  </dataValidations>
  <hyperlinks>
    <hyperlink ref="D4" location="'Indice Schede'!A1" display="Torna all'indice"/>
  </hyperlinks>
  <printOptions/>
  <pageMargins left="0.7086614173228347" right="0.7086614173228347" top="0.7480314960629921" bottom="0.7480314960629921" header="0.5118110236220472" footer="0.5118110236220472"/>
  <pageSetup fitToHeight="1" fitToWidth="1" horizontalDpi="600" verticalDpi="600" orientation="portrait" paperSize="9" scale="50" r:id="rId1"/>
  <rowBreaks count="1" manualBreakCount="1">
    <brk id="26" max="255" man="1"/>
  </rowBreaks>
  <colBreaks count="1" manualBreakCount="1">
    <brk id="2" max="65535" man="1"/>
  </colBreaks>
</worksheet>
</file>

<file path=docProps/app.xml><?xml version="1.0" encoding="utf-8"?>
<Properties xmlns="http://schemas.openxmlformats.org/officeDocument/2006/extended-properties" xmlns:vt="http://schemas.openxmlformats.org/officeDocument/2006/docPropsVTypes">
  <Application>LibreOffice/5.0.4.2$Windows_x86 LibreOffice_project/2b9802c1994aa0b7dc6079e128979269cf95bc78</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Giovanna Gori</dc:creator>
  <cp:keywords/>
  <dc:description/>
  <cp:lastModifiedBy>Alessandra Zanella</cp:lastModifiedBy>
  <cp:lastPrinted>2019-01-28T08:49:02Z</cp:lastPrinted>
  <dcterms:created xsi:type="dcterms:W3CDTF">2018-03-16T12:35:58Z</dcterms:created>
  <dcterms:modified xsi:type="dcterms:W3CDTF">2019-02-11T13:40:08Z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