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120" windowHeight="10605" activeTab="0"/>
  </bookViews>
  <sheets>
    <sheet name="Prosecco2017-A" sheetId="1" r:id="rId1"/>
    <sheet name="Prosecco2017-B" sheetId="2" r:id="rId2"/>
  </sheets>
  <definedNames>
    <definedName name="_xlnm.Print_Area" localSheetId="0">'Prosecco2017-A'!$A$1:$K$54</definedName>
    <definedName name="_xlnm.Print_Area" localSheetId="1">'Prosecco2017-B'!#REF!</definedName>
  </definedNames>
  <calcPr fullCalcOnLoad="1"/>
</workbook>
</file>

<file path=xl/sharedStrings.xml><?xml version="1.0" encoding="utf-8"?>
<sst xmlns="http://schemas.openxmlformats.org/spreadsheetml/2006/main" count="188" uniqueCount="137">
  <si>
    <t>DISTANZE</t>
  </si>
  <si>
    <t>parz.</t>
  </si>
  <si>
    <t>perc.</t>
  </si>
  <si>
    <t>da perc.</t>
  </si>
  <si>
    <t>ORA DI PASSAGGIO</t>
  </si>
  <si>
    <t>quota</t>
  </si>
  <si>
    <t xml:space="preserve"> media km / h</t>
  </si>
  <si>
    <t>km</t>
  </si>
  <si>
    <t>VALDOBBIADENE</t>
  </si>
  <si>
    <t>Guia</t>
  </si>
  <si>
    <t>Combai</t>
  </si>
  <si>
    <t>Miane</t>
  </si>
  <si>
    <t>Follina</t>
  </si>
  <si>
    <t>Cison di Valmarino</t>
  </si>
  <si>
    <t>Tarzo</t>
  </si>
  <si>
    <t>Cozzuolo</t>
  </si>
  <si>
    <t>Inizio Ca' del Poggio</t>
  </si>
  <si>
    <t>Ca' del Poggio</t>
  </si>
  <si>
    <t>Bv. per Conegliano</t>
  </si>
  <si>
    <t>Via dei Colli</t>
  </si>
  <si>
    <t>Parè</t>
  </si>
  <si>
    <t>Crevada</t>
  </si>
  <si>
    <t>Collalto</t>
  </si>
  <si>
    <t>Sernaglia della Battaglia</t>
  </si>
  <si>
    <t>San Giovanni</t>
  </si>
  <si>
    <t>LOCALITA' (provincia di Treviso)</t>
  </si>
  <si>
    <t>Tovena</t>
  </si>
  <si>
    <t>Lago</t>
  </si>
  <si>
    <t>Revine</t>
  </si>
  <si>
    <t>Colmaggiore</t>
  </si>
  <si>
    <t>Resera</t>
  </si>
  <si>
    <t>Zueldi Là</t>
  </si>
  <si>
    <t>Zuel di Qua</t>
  </si>
  <si>
    <t>Rolle</t>
  </si>
  <si>
    <t>Refrontolo</t>
  </si>
  <si>
    <t>Corbanese-Ponte di Maset</t>
  </si>
  <si>
    <t>Rua di Feletto</t>
  </si>
  <si>
    <t>Conegliano-v.Croce</t>
  </si>
  <si>
    <t>Conegliano-v.d.Colli</t>
  </si>
  <si>
    <t>Conegliano -v.d.Poggio</t>
  </si>
  <si>
    <t>Collabrigo-v.d.Guizza</t>
  </si>
  <si>
    <t>Collabrigo</t>
  </si>
  <si>
    <t>Fine Salita</t>
  </si>
  <si>
    <t>Incr. via Cucco</t>
  </si>
  <si>
    <t>Incrocio sp.4</t>
  </si>
  <si>
    <t>Innesto via Materazzo</t>
  </si>
  <si>
    <t>Sernaglia-v.Pradussie</t>
  </si>
  <si>
    <t>Sernaglia-v.Campagna</t>
  </si>
  <si>
    <t>Sernaglia -v.Trevigiana</t>
  </si>
  <si>
    <t>Col San Martino</t>
  </si>
  <si>
    <t>Col San Martino-v.Canal Nuovo</t>
  </si>
  <si>
    <t>Follo</t>
  </si>
  <si>
    <t>Bv. per San Giovanni</t>
  </si>
  <si>
    <t>Saccol</t>
  </si>
  <si>
    <t>Innestp sp.2</t>
  </si>
  <si>
    <t>sp.4</t>
  </si>
  <si>
    <t>sp.635</t>
  </si>
  <si>
    <t>sp.35</t>
  </si>
  <si>
    <t>via Riviera</t>
  </si>
  <si>
    <t>sp.153-sp.635</t>
  </si>
  <si>
    <t>dir. Gai</t>
  </si>
  <si>
    <t>Perc. Cicloturistico La Vallata</t>
  </si>
  <si>
    <t>sp.86</t>
  </si>
  <si>
    <t>v.Roma</t>
  </si>
  <si>
    <t>v.Benedetto Croce</t>
  </si>
  <si>
    <t>via del Poggio</t>
  </si>
  <si>
    <t>v.Marsiglion</t>
  </si>
  <si>
    <t>Ch. San Dionisio</t>
  </si>
  <si>
    <t>v.Ortigara</t>
  </si>
  <si>
    <t>v.Val Longa</t>
  </si>
  <si>
    <t>v.Morgante Sec.</t>
  </si>
  <si>
    <t>v.Zaccaron</t>
  </si>
  <si>
    <t>via della Croda</t>
  </si>
  <si>
    <t>contromano</t>
  </si>
  <si>
    <t>incr.via Donegal</t>
  </si>
  <si>
    <t>incr. via Masarole</t>
  </si>
  <si>
    <t>incr. via Troisi</t>
  </si>
  <si>
    <t>v. Busche</t>
  </si>
  <si>
    <t>v.Verdi-v.Fontana</t>
  </si>
  <si>
    <t>incr. v. Giarentine</t>
  </si>
  <si>
    <t>ristoro</t>
  </si>
  <si>
    <t>Piazza U.Canello</t>
  </si>
  <si>
    <t>incr.v.Callonga-v.Cavalier</t>
  </si>
  <si>
    <t>Incr. v.Cosumina-v.Cavalier</t>
  </si>
  <si>
    <t>incr.via Saccol-v.Roccat e Ferrari</t>
  </si>
  <si>
    <t>v.Erizzo</t>
  </si>
  <si>
    <t>Note</t>
  </si>
  <si>
    <t>Bv. Mire</t>
  </si>
  <si>
    <t>Bv. di Resera</t>
  </si>
  <si>
    <t>dir. Tarzo</t>
  </si>
  <si>
    <t>PROSECCO CYCLING 2017 - B
Cronoprogramma</t>
  </si>
  <si>
    <t>Bivio per Zuel</t>
  </si>
  <si>
    <t>Inizio Sterrato-Cison di V.</t>
  </si>
  <si>
    <t>Conegliano-via dei Colli</t>
  </si>
  <si>
    <t>Sernaglia-via Pradussie</t>
  </si>
  <si>
    <t>Sernaglia-via Campagna</t>
  </si>
  <si>
    <t>Sernaglia-via Trevigiana</t>
  </si>
  <si>
    <t>Col San Martino-via Canal Nuovo</t>
  </si>
  <si>
    <t>Incrocio s.p.4</t>
  </si>
  <si>
    <t>Conegliano-via Croce</t>
  </si>
  <si>
    <t>Collabrigo-via della Guizza</t>
  </si>
  <si>
    <t>Conegliano-via del Poggio</t>
  </si>
  <si>
    <t>Innesto s.p.2</t>
  </si>
  <si>
    <t>s.p.4</t>
  </si>
  <si>
    <t>s.p.635</t>
  </si>
  <si>
    <t>s.p.35</t>
  </si>
  <si>
    <t>s.p.153-s.p.635</t>
  </si>
  <si>
    <t>Via Riviera</t>
  </si>
  <si>
    <t>s.p.152</t>
  </si>
  <si>
    <t>s.p.86</t>
  </si>
  <si>
    <t>Via dei Pascoli</t>
  </si>
  <si>
    <t>Via Roma</t>
  </si>
  <si>
    <t>Via Benedetto Croce</t>
  </si>
  <si>
    <t>Tratt. Tripolitania-via Mire</t>
  </si>
  <si>
    <t>Via del Poggio</t>
  </si>
  <si>
    <t>Via Marsiglion</t>
  </si>
  <si>
    <t>Chiesa San Dionisio</t>
  </si>
  <si>
    <t>Via Ortigara</t>
  </si>
  <si>
    <t>Via Val Longa</t>
  </si>
  <si>
    <t>Via Morgante Sec.</t>
  </si>
  <si>
    <t>Via Zaccaron</t>
  </si>
  <si>
    <t>Via della Croda</t>
  </si>
  <si>
    <t>Incr.via Donegal</t>
  </si>
  <si>
    <t>Incr. via Masarole</t>
  </si>
  <si>
    <t>Incr. via Troisi</t>
  </si>
  <si>
    <t>Via Busche</t>
  </si>
  <si>
    <t>Via Verdi-via Fontana</t>
  </si>
  <si>
    <t>Incr. via Giarentine</t>
  </si>
  <si>
    <t>Piazza U. Canello</t>
  </si>
  <si>
    <t>Incr. via Callonga-via Cavalier</t>
  </si>
  <si>
    <t>Incr. via Cosumina-via Cavalier</t>
  </si>
  <si>
    <t>Incr. via Saccol-via Roccat e Ferrari</t>
  </si>
  <si>
    <t>Via Erizzo</t>
  </si>
  <si>
    <t>Bv. per Resera-s.p.152</t>
  </si>
  <si>
    <t>NOTE</t>
  </si>
  <si>
    <r>
      <rPr>
        <b/>
        <sz val="10"/>
        <rFont val="DIN Medium"/>
        <family val="1"/>
      </rPr>
      <t>LOCALITÀ</t>
    </r>
    <r>
      <rPr>
        <b/>
        <sz val="10"/>
        <rFont val="DIN Light"/>
        <family val="1"/>
      </rPr>
      <t xml:space="preserve"> (Provincia di Treviso)</t>
    </r>
  </si>
  <si>
    <t xml:space="preserve"> 
Cronoprogramma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</si>
</sst>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_)"/>
    <numFmt numFmtId="179" formatCode="0.0"/>
    <numFmt numFmtId="180" formatCode="h\.mm"/>
    <numFmt numFmtId="181" formatCode="0.000"/>
    <numFmt numFmtId="182" formatCode="h\.mm\.ss"/>
    <numFmt numFmtId="183" formatCode="[h]:mm:ss;@"/>
    <numFmt numFmtId="184" formatCode="h:mm;@"/>
  </numFmts>
  <fonts count="50">
    <font>
      <sz val="10"/>
      <name val="Arial"/>
      <family val="0"/>
    </font>
    <font>
      <b/>
      <i/>
      <sz val="10"/>
      <name val="Arial"/>
      <family val="2"/>
    </font>
    <font>
      <b/>
      <sz val="20"/>
      <name val="DIN Medium"/>
      <family val="1"/>
    </font>
    <font>
      <sz val="10"/>
      <name val="DIN Light"/>
      <family val="1"/>
    </font>
    <font>
      <b/>
      <sz val="10"/>
      <name val="DIN Light"/>
      <family val="1"/>
    </font>
    <font>
      <b/>
      <i/>
      <sz val="10"/>
      <name val="DIN Light"/>
      <family val="1"/>
    </font>
    <font>
      <b/>
      <sz val="11"/>
      <name val="DIN Medium"/>
      <family val="1"/>
    </font>
    <font>
      <b/>
      <sz val="12"/>
      <name val="DIN Medium"/>
      <family val="1"/>
    </font>
    <font>
      <sz val="11"/>
      <name val="DIN Medium"/>
      <family val="1"/>
    </font>
    <font>
      <b/>
      <sz val="10"/>
      <name val="DIN Medium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8C000"/>
        <bgColor indexed="64"/>
      </patternFill>
    </fill>
    <fill>
      <patternFill patternType="solid">
        <fgColor rgb="FF7FC2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79" fontId="27" fillId="0" borderId="0" xfId="0" applyNumberFormat="1" applyFont="1" applyFill="1" applyAlignment="1">
      <alignment/>
    </xf>
    <xf numFmtId="0" fontId="27" fillId="0" borderId="10" xfId="0" applyFont="1" applyFill="1" applyBorder="1" applyAlignment="1" quotePrefix="1">
      <alignment horizontal="center"/>
    </xf>
    <xf numFmtId="0" fontId="0" fillId="0" borderId="0" xfId="0" applyFont="1" applyFill="1" applyBorder="1" applyAlignment="1" quotePrefix="1">
      <alignment horizontal="centerContinuous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 quotePrefix="1">
      <alignment horizontal="center" wrapText="1"/>
    </xf>
    <xf numFmtId="0" fontId="27" fillId="0" borderId="11" xfId="0" applyFont="1" applyFill="1" applyBorder="1" applyAlignment="1">
      <alignment horizontal="center" wrapText="1"/>
    </xf>
    <xf numFmtId="179" fontId="27" fillId="0" borderId="0" xfId="0" applyNumberFormat="1" applyFont="1" applyFill="1" applyAlignment="1">
      <alignment vertical="center"/>
    </xf>
    <xf numFmtId="0" fontId="27" fillId="0" borderId="0" xfId="0" applyFont="1" applyBorder="1" applyAlignment="1">
      <alignment/>
    </xf>
    <xf numFmtId="178" fontId="27" fillId="0" borderId="0" xfId="0" applyNumberFormat="1" applyFont="1" applyFill="1" applyBorder="1" applyAlignment="1" applyProtection="1">
      <alignment vertical="center"/>
      <protection/>
    </xf>
    <xf numFmtId="179" fontId="27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Continuous"/>
    </xf>
    <xf numFmtId="0" fontId="27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9" fillId="0" borderId="12" xfId="0" applyFont="1" applyBorder="1" applyAlignment="1">
      <alignment vertical="top"/>
    </xf>
    <xf numFmtId="178" fontId="29" fillId="0" borderId="12" xfId="0" applyNumberFormat="1" applyFont="1" applyFill="1" applyBorder="1" applyAlignment="1" applyProtection="1">
      <alignment vertical="top"/>
      <protection/>
    </xf>
    <xf numFmtId="179" fontId="29" fillId="0" borderId="12" xfId="0" applyNumberFormat="1" applyFont="1" applyFill="1" applyBorder="1" applyAlignment="1">
      <alignment vertical="top"/>
    </xf>
    <xf numFmtId="184" fontId="29" fillId="0" borderId="12" xfId="0" applyNumberFormat="1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/>
    </xf>
    <xf numFmtId="178" fontId="30" fillId="34" borderId="12" xfId="0" applyNumberFormat="1" applyFont="1" applyFill="1" applyBorder="1" applyAlignment="1" applyProtection="1">
      <alignment vertical="top"/>
      <protection/>
    </xf>
    <xf numFmtId="179" fontId="30" fillId="34" borderId="12" xfId="0" applyNumberFormat="1" applyFont="1" applyFill="1" applyBorder="1" applyAlignment="1">
      <alignment vertical="top"/>
    </xf>
    <xf numFmtId="178" fontId="31" fillId="34" borderId="12" xfId="0" applyNumberFormat="1" applyFont="1" applyFill="1" applyBorder="1" applyAlignment="1" applyProtection="1">
      <alignment vertical="top"/>
      <protection/>
    </xf>
    <xf numFmtId="184" fontId="29" fillId="34" borderId="12" xfId="0" applyNumberFormat="1" applyFont="1" applyFill="1" applyBorder="1" applyAlignment="1">
      <alignment horizontal="center" vertical="top"/>
    </xf>
    <xf numFmtId="178" fontId="30" fillId="34" borderId="13" xfId="0" applyNumberFormat="1" applyFont="1" applyFill="1" applyBorder="1" applyAlignment="1" applyProtection="1">
      <alignment vertical="top"/>
      <protection/>
    </xf>
    <xf numFmtId="179" fontId="30" fillId="34" borderId="13" xfId="0" applyNumberFormat="1" applyFont="1" applyFill="1" applyBorder="1" applyAlignment="1">
      <alignment vertical="top"/>
    </xf>
    <xf numFmtId="178" fontId="31" fillId="34" borderId="13" xfId="0" applyNumberFormat="1" applyFont="1" applyFill="1" applyBorder="1" applyAlignment="1" applyProtection="1">
      <alignment vertical="top"/>
      <protection/>
    </xf>
    <xf numFmtId="184" fontId="30" fillId="34" borderId="13" xfId="0" applyNumberFormat="1" applyFont="1" applyFill="1" applyBorder="1" applyAlignment="1">
      <alignment horizontal="center" vertical="top"/>
    </xf>
    <xf numFmtId="0" fontId="27" fillId="0" borderId="14" xfId="0" applyFont="1" applyFill="1" applyBorder="1" applyAlignment="1">
      <alignment/>
    </xf>
    <xf numFmtId="0" fontId="28" fillId="0" borderId="15" xfId="0" applyFont="1" applyFill="1" applyBorder="1" applyAlignment="1">
      <alignment horizontal="centerContinuous"/>
    </xf>
    <xf numFmtId="0" fontId="28" fillId="0" borderId="16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Continuous"/>
    </xf>
    <xf numFmtId="0" fontId="27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0" fillId="34" borderId="19" xfId="0" applyFont="1" applyFill="1" applyBorder="1" applyAlignment="1">
      <alignment vertical="top"/>
    </xf>
    <xf numFmtId="184" fontId="29" fillId="34" borderId="20" xfId="0" applyNumberFormat="1" applyFont="1" applyFill="1" applyBorder="1" applyAlignment="1">
      <alignment horizontal="center" vertical="top"/>
    </xf>
    <xf numFmtId="0" fontId="29" fillId="0" borderId="19" xfId="0" applyFont="1" applyBorder="1" applyAlignment="1">
      <alignment vertical="top"/>
    </xf>
    <xf numFmtId="184" fontId="29" fillId="0" borderId="20" xfId="0" applyNumberFormat="1" applyFont="1" applyFill="1" applyBorder="1" applyAlignment="1">
      <alignment horizontal="center" vertical="top"/>
    </xf>
    <xf numFmtId="0" fontId="30" fillId="34" borderId="21" xfId="0" applyFont="1" applyFill="1" applyBorder="1" applyAlignment="1">
      <alignment vertical="top"/>
    </xf>
    <xf numFmtId="184" fontId="30" fillId="34" borderId="22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/>
    </xf>
    <xf numFmtId="184" fontId="29" fillId="34" borderId="12" xfId="0" applyNumberFormat="1" applyFont="1" applyFill="1" applyBorder="1" applyAlignment="1">
      <alignment horizontal="left" vertical="top"/>
    </xf>
    <xf numFmtId="0" fontId="28" fillId="0" borderId="23" xfId="0" applyFont="1" applyFill="1" applyBorder="1" applyAlignment="1">
      <alignment/>
    </xf>
    <xf numFmtId="184" fontId="30" fillId="34" borderId="12" xfId="0" applyNumberFormat="1" applyFont="1" applyFill="1" applyBorder="1" applyAlignment="1">
      <alignment horizontal="center" vertical="top"/>
    </xf>
    <xf numFmtId="184" fontId="30" fillId="34" borderId="20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3" fillId="0" borderId="0" xfId="0" applyFont="1" applyFill="1" applyBorder="1" applyAlignment="1" quotePrefix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"/>
    </xf>
    <xf numFmtId="0" fontId="3" fillId="0" borderId="11" xfId="0" applyFont="1" applyFill="1" applyBorder="1" applyAlignment="1" quotePrefix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79" fontId="8" fillId="0" borderId="12" xfId="0" applyNumberFormat="1" applyFont="1" applyFill="1" applyBorder="1" applyAlignment="1">
      <alignment vertical="top"/>
    </xf>
    <xf numFmtId="0" fontId="8" fillId="0" borderId="12" xfId="0" applyFont="1" applyBorder="1" applyAlignment="1">
      <alignment vertical="top"/>
    </xf>
    <xf numFmtId="184" fontId="8" fillId="0" borderId="12" xfId="0" applyNumberFormat="1" applyFont="1" applyFill="1" applyBorder="1" applyAlignment="1">
      <alignment horizontal="center" vertical="top"/>
    </xf>
    <xf numFmtId="184" fontId="8" fillId="0" borderId="2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top"/>
    </xf>
    <xf numFmtId="178" fontId="8" fillId="0" borderId="12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9" fontId="8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0" borderId="23" xfId="0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6" fillId="35" borderId="19" xfId="0" applyFont="1" applyFill="1" applyBorder="1" applyAlignment="1">
      <alignment horizontal="center" vertical="top"/>
    </xf>
    <xf numFmtId="178" fontId="6" fillId="35" borderId="12" xfId="0" applyNumberFormat="1" applyFont="1" applyFill="1" applyBorder="1" applyAlignment="1" applyProtection="1">
      <alignment horizontal="center" vertical="top"/>
      <protection/>
    </xf>
    <xf numFmtId="179" fontId="6" fillId="35" borderId="12" xfId="0" applyNumberFormat="1" applyFont="1" applyFill="1" applyBorder="1" applyAlignment="1">
      <alignment horizontal="center" vertical="center"/>
    </xf>
    <xf numFmtId="179" fontId="6" fillId="35" borderId="12" xfId="0" applyNumberFormat="1" applyFont="1" applyFill="1" applyBorder="1" applyAlignment="1">
      <alignment vertical="top"/>
    </xf>
    <xf numFmtId="178" fontId="7" fillId="35" borderId="12" xfId="0" applyNumberFormat="1" applyFont="1" applyFill="1" applyBorder="1" applyAlignment="1" applyProtection="1">
      <alignment horizontal="left" vertical="center"/>
      <protection/>
    </xf>
    <xf numFmtId="178" fontId="7" fillId="35" borderId="12" xfId="0" applyNumberFormat="1" applyFont="1" applyFill="1" applyBorder="1" applyAlignment="1" applyProtection="1">
      <alignment vertical="top"/>
      <protection/>
    </xf>
    <xf numFmtId="184" fontId="6" fillId="35" borderId="12" xfId="0" applyNumberFormat="1" applyFont="1" applyFill="1" applyBorder="1" applyAlignment="1">
      <alignment horizontal="center" vertical="top"/>
    </xf>
    <xf numFmtId="184" fontId="6" fillId="35" borderId="20" xfId="0" applyNumberFormat="1" applyFont="1" applyFill="1" applyBorder="1" applyAlignment="1">
      <alignment horizontal="center" vertical="top"/>
    </xf>
    <xf numFmtId="184" fontId="8" fillId="35" borderId="12" xfId="0" applyNumberFormat="1" applyFont="1" applyFill="1" applyBorder="1" applyAlignment="1">
      <alignment horizontal="left" vertical="top"/>
    </xf>
    <xf numFmtId="184" fontId="8" fillId="35" borderId="12" xfId="0" applyNumberFormat="1" applyFont="1" applyFill="1" applyBorder="1" applyAlignment="1">
      <alignment horizontal="center" vertical="top"/>
    </xf>
    <xf numFmtId="184" fontId="8" fillId="35" borderId="20" xfId="0" applyNumberFormat="1" applyFont="1" applyFill="1" applyBorder="1" applyAlignment="1">
      <alignment horizontal="center" vertical="top"/>
    </xf>
    <xf numFmtId="0" fontId="6" fillId="35" borderId="12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vertical="top"/>
    </xf>
    <xf numFmtId="0" fontId="6" fillId="35" borderId="21" xfId="0" applyFont="1" applyFill="1" applyBorder="1" applyAlignment="1">
      <alignment horizontal="center" vertical="top"/>
    </xf>
    <xf numFmtId="178" fontId="6" fillId="35" borderId="13" xfId="0" applyNumberFormat="1" applyFont="1" applyFill="1" applyBorder="1" applyAlignment="1" applyProtection="1">
      <alignment horizontal="center" vertical="top"/>
      <protection/>
    </xf>
    <xf numFmtId="179" fontId="6" fillId="35" borderId="13" xfId="0" applyNumberFormat="1" applyFont="1" applyFill="1" applyBorder="1" applyAlignment="1">
      <alignment horizontal="center" vertical="center"/>
    </xf>
    <xf numFmtId="179" fontId="6" fillId="35" borderId="13" xfId="0" applyNumberFormat="1" applyFont="1" applyFill="1" applyBorder="1" applyAlignment="1">
      <alignment vertical="top"/>
    </xf>
    <xf numFmtId="178" fontId="7" fillId="35" borderId="13" xfId="0" applyNumberFormat="1" applyFont="1" applyFill="1" applyBorder="1" applyAlignment="1" applyProtection="1">
      <alignment horizontal="left" vertical="center"/>
      <protection/>
    </xf>
    <xf numFmtId="178" fontId="7" fillId="35" borderId="13" xfId="0" applyNumberFormat="1" applyFont="1" applyFill="1" applyBorder="1" applyAlignment="1" applyProtection="1">
      <alignment vertical="top"/>
      <protection/>
    </xf>
    <xf numFmtId="184" fontId="6" fillId="35" borderId="13" xfId="0" applyNumberFormat="1" applyFont="1" applyFill="1" applyBorder="1" applyAlignment="1">
      <alignment horizontal="center" vertical="top"/>
    </xf>
    <xf numFmtId="184" fontId="6" fillId="35" borderId="22" xfId="0" applyNumberFormat="1" applyFont="1" applyFill="1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8" fillId="0" borderId="2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152400</xdr:rowOff>
    </xdr:from>
    <xdr:to>
      <xdr:col>6</xdr:col>
      <xdr:colOff>1485900</xdr:colOff>
      <xdr:row>0</xdr:row>
      <xdr:rowOff>742950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52400"/>
          <a:ext cx="29527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61"/>
  <sheetViews>
    <sheetView showGridLines="0" tabSelected="1" zoomScalePageLayoutView="0" workbookViewId="0" topLeftCell="A1">
      <selection activeCell="N36" sqref="N36"/>
    </sheetView>
  </sheetViews>
  <sheetFormatPr defaultColWidth="9.140625" defaultRowHeight="12.75"/>
  <cols>
    <col min="1" max="1" width="8.28125" style="1" customWidth="1"/>
    <col min="2" max="4" width="7.57421875" style="1" customWidth="1"/>
    <col min="5" max="5" width="2.7109375" style="1" customWidth="1"/>
    <col min="6" max="6" width="34.7109375" style="1" customWidth="1"/>
    <col min="7" max="7" width="36.7109375" style="1" customWidth="1"/>
    <col min="8" max="11" width="8.421875" style="1" customWidth="1"/>
    <col min="12" max="12" width="4.57421875" style="1" customWidth="1"/>
    <col min="13" max="16384" width="9.140625" style="1" customWidth="1"/>
  </cols>
  <sheetData>
    <row r="1" spans="1:12" ht="111" customHeight="1">
      <c r="A1" s="104" t="s">
        <v>136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  <c r="L1" s="15"/>
    </row>
    <row r="2" spans="1:14" ht="12.75" customHeight="1">
      <c r="A2" s="51"/>
      <c r="B2" s="107" t="s">
        <v>0</v>
      </c>
      <c r="C2" s="107"/>
      <c r="D2" s="108"/>
      <c r="E2" s="52"/>
      <c r="F2" s="77"/>
      <c r="G2" s="53"/>
      <c r="H2" s="82" t="s">
        <v>4</v>
      </c>
      <c r="I2" s="54"/>
      <c r="J2" s="54"/>
      <c r="K2" s="55"/>
      <c r="L2" s="56"/>
      <c r="M2" s="56"/>
      <c r="N2" s="56"/>
    </row>
    <row r="3" spans="1:14" ht="12" customHeight="1">
      <c r="A3" s="71" t="s">
        <v>5</v>
      </c>
      <c r="B3" s="57" t="s">
        <v>1</v>
      </c>
      <c r="C3" s="74" t="s">
        <v>2</v>
      </c>
      <c r="D3" s="74" t="s">
        <v>3</v>
      </c>
      <c r="E3" s="57"/>
      <c r="F3" s="78" t="s">
        <v>135</v>
      </c>
      <c r="G3" s="81" t="s">
        <v>134</v>
      </c>
      <c r="H3" s="58" t="s">
        <v>6</v>
      </c>
      <c r="I3" s="58"/>
      <c r="J3" s="58"/>
      <c r="K3" s="59"/>
      <c r="L3" s="56"/>
      <c r="M3" s="56"/>
      <c r="N3" s="56"/>
    </row>
    <row r="4" spans="1:14" ht="13.5" customHeight="1">
      <c r="A4" s="60"/>
      <c r="B4" s="61" t="s">
        <v>7</v>
      </c>
      <c r="C4" s="75" t="s">
        <v>7</v>
      </c>
      <c r="D4" s="75" t="s">
        <v>7</v>
      </c>
      <c r="E4" s="62"/>
      <c r="F4" s="79"/>
      <c r="G4" s="63"/>
      <c r="H4" s="64">
        <v>17</v>
      </c>
      <c r="I4" s="64">
        <v>25</v>
      </c>
      <c r="J4" s="64">
        <v>33</v>
      </c>
      <c r="K4" s="65">
        <v>37</v>
      </c>
      <c r="L4" s="56"/>
      <c r="M4" s="56"/>
      <c r="N4" s="56"/>
    </row>
    <row r="5" spans="1:11" s="2" customFormat="1" ht="15.75">
      <c r="A5" s="83">
        <v>252</v>
      </c>
      <c r="B5" s="84">
        <v>0</v>
      </c>
      <c r="C5" s="85">
        <v>0</v>
      </c>
      <c r="D5" s="85">
        <f>C54</f>
        <v>96.39</v>
      </c>
      <c r="E5" s="86"/>
      <c r="F5" s="87" t="s">
        <v>8</v>
      </c>
      <c r="G5" s="88"/>
      <c r="H5" s="89">
        <v>0.3645833333333333</v>
      </c>
      <c r="I5" s="89">
        <v>0.3645833333333333</v>
      </c>
      <c r="J5" s="89">
        <f>H5</f>
        <v>0.3645833333333333</v>
      </c>
      <c r="K5" s="90">
        <f>H5</f>
        <v>0.3645833333333333</v>
      </c>
    </row>
    <row r="6" spans="1:11" s="3" customFormat="1" ht="15">
      <c r="A6" s="72">
        <v>296</v>
      </c>
      <c r="B6" s="73">
        <f>C6-C5</f>
        <v>5.4</v>
      </c>
      <c r="C6" s="76">
        <v>5.4</v>
      </c>
      <c r="D6" s="76">
        <f aca="true" t="shared" si="0" ref="D6:D53">IF(B6=0,"",D5-B6)</f>
        <v>90.99</v>
      </c>
      <c r="E6" s="66"/>
      <c r="F6" s="80" t="s">
        <v>9</v>
      </c>
      <c r="G6" s="67"/>
      <c r="H6" s="68">
        <f aca="true" t="shared" si="1" ref="H6:H37">$H5+B6/$H$4/24</f>
        <v>0.3778186274509804</v>
      </c>
      <c r="I6" s="68">
        <f>$I5+B6/$I$4/24</f>
        <v>0.3735833333333333</v>
      </c>
      <c r="J6" s="68">
        <f aca="true" t="shared" si="2" ref="J6:J37">$J5+B6/$J$4/24</f>
        <v>0.37140151515151515</v>
      </c>
      <c r="K6" s="69">
        <f aca="true" t="shared" si="3" ref="K6:K37">$K5+B6/$K$4/24</f>
        <v>0.3706644144144144</v>
      </c>
    </row>
    <row r="7" spans="1:11" s="3" customFormat="1" ht="15">
      <c r="A7" s="72">
        <v>384</v>
      </c>
      <c r="B7" s="73">
        <f aca="true" t="shared" si="4" ref="B7:B54">C7-C6</f>
        <v>3.5600000000000005</v>
      </c>
      <c r="C7" s="76">
        <v>8.96</v>
      </c>
      <c r="D7" s="76">
        <f t="shared" si="0"/>
        <v>87.42999999999999</v>
      </c>
      <c r="E7" s="66"/>
      <c r="F7" s="80" t="s">
        <v>10</v>
      </c>
      <c r="G7" s="67"/>
      <c r="H7" s="68">
        <f t="shared" si="1"/>
        <v>0.3865441176470588</v>
      </c>
      <c r="I7" s="68">
        <f aca="true" t="shared" si="5" ref="I7:I54">$I6+B7/$I$4/24</f>
        <v>0.37951666666666667</v>
      </c>
      <c r="J7" s="68">
        <f t="shared" si="2"/>
        <v>0.37589646464646465</v>
      </c>
      <c r="K7" s="69">
        <f t="shared" si="3"/>
        <v>0.3746734234234234</v>
      </c>
    </row>
    <row r="8" spans="1:15" s="2" customFormat="1" ht="15">
      <c r="A8" s="72">
        <v>260</v>
      </c>
      <c r="B8" s="73">
        <f t="shared" si="4"/>
        <v>2.3599999999999994</v>
      </c>
      <c r="C8" s="76">
        <v>11.32</v>
      </c>
      <c r="D8" s="76">
        <f t="shared" si="0"/>
        <v>85.07</v>
      </c>
      <c r="E8" s="66"/>
      <c r="F8" s="80" t="s">
        <v>11</v>
      </c>
      <c r="G8" s="67"/>
      <c r="H8" s="68">
        <f t="shared" si="1"/>
        <v>0.392328431372549</v>
      </c>
      <c r="I8" s="68">
        <f t="shared" si="5"/>
        <v>0.38345</v>
      </c>
      <c r="J8" s="68">
        <f t="shared" si="2"/>
        <v>0.3788762626262626</v>
      </c>
      <c r="K8" s="69">
        <f t="shared" si="3"/>
        <v>0.37733108108108104</v>
      </c>
      <c r="O8" s="70"/>
    </row>
    <row r="9" spans="1:11" s="2" customFormat="1" ht="15.75">
      <c r="A9" s="83">
        <v>199</v>
      </c>
      <c r="B9" s="84">
        <f t="shared" si="4"/>
        <v>2.6099999999999994</v>
      </c>
      <c r="C9" s="85">
        <v>13.93</v>
      </c>
      <c r="D9" s="85">
        <f t="shared" si="0"/>
        <v>82.46</v>
      </c>
      <c r="E9" s="86"/>
      <c r="F9" s="87" t="s">
        <v>12</v>
      </c>
      <c r="G9" s="91" t="s">
        <v>103</v>
      </c>
      <c r="H9" s="92">
        <f t="shared" si="1"/>
        <v>0.39872549019607845</v>
      </c>
      <c r="I9" s="92">
        <f t="shared" si="5"/>
        <v>0.38780000000000003</v>
      </c>
      <c r="J9" s="92">
        <f t="shared" si="2"/>
        <v>0.38217171717171716</v>
      </c>
      <c r="K9" s="93">
        <f t="shared" si="3"/>
        <v>0.3802702702702702</v>
      </c>
    </row>
    <row r="10" spans="1:11" s="2" customFormat="1" ht="15">
      <c r="A10" s="72">
        <v>235</v>
      </c>
      <c r="B10" s="73">
        <f t="shared" si="4"/>
        <v>2.129999999999999</v>
      </c>
      <c r="C10" s="76">
        <v>16.06</v>
      </c>
      <c r="D10" s="76">
        <f t="shared" si="0"/>
        <v>80.33</v>
      </c>
      <c r="E10" s="66"/>
      <c r="F10" s="80" t="s">
        <v>13</v>
      </c>
      <c r="G10" s="67" t="s">
        <v>103</v>
      </c>
      <c r="H10" s="68">
        <f t="shared" si="1"/>
        <v>0.40394607843137254</v>
      </c>
      <c r="I10" s="68">
        <f t="shared" si="5"/>
        <v>0.39135000000000003</v>
      </c>
      <c r="J10" s="68">
        <f t="shared" si="2"/>
        <v>0.3848611111111111</v>
      </c>
      <c r="K10" s="69">
        <f t="shared" si="3"/>
        <v>0.38266891891891885</v>
      </c>
    </row>
    <row r="11" spans="1:11" s="2" customFormat="1" ht="15">
      <c r="A11" s="72">
        <v>239</v>
      </c>
      <c r="B11" s="73">
        <f t="shared" si="4"/>
        <v>3.2699999999999996</v>
      </c>
      <c r="C11" s="76">
        <v>19.33</v>
      </c>
      <c r="D11" s="76">
        <f t="shared" si="0"/>
        <v>77.06</v>
      </c>
      <c r="E11" s="66"/>
      <c r="F11" s="80" t="s">
        <v>26</v>
      </c>
      <c r="G11" s="67" t="s">
        <v>104</v>
      </c>
      <c r="H11" s="68">
        <f t="shared" si="1"/>
        <v>0.41196078431372546</v>
      </c>
      <c r="I11" s="68">
        <f t="shared" si="5"/>
        <v>0.39680000000000004</v>
      </c>
      <c r="J11" s="68">
        <f t="shared" si="2"/>
        <v>0.388989898989899</v>
      </c>
      <c r="K11" s="69">
        <f t="shared" si="3"/>
        <v>0.3863513513513513</v>
      </c>
    </row>
    <row r="12" spans="1:11" s="2" customFormat="1" ht="15">
      <c r="A12" s="72">
        <v>235</v>
      </c>
      <c r="B12" s="73">
        <f t="shared" si="4"/>
        <v>3.4400000000000013</v>
      </c>
      <c r="C12" s="76">
        <v>22.77</v>
      </c>
      <c r="D12" s="76">
        <f t="shared" si="0"/>
        <v>73.62</v>
      </c>
      <c r="E12" s="66"/>
      <c r="F12" s="80" t="s">
        <v>27</v>
      </c>
      <c r="G12" s="67" t="s">
        <v>105</v>
      </c>
      <c r="H12" s="68">
        <f t="shared" si="1"/>
        <v>0.42039215686274506</v>
      </c>
      <c r="I12" s="68">
        <f t="shared" si="5"/>
        <v>0.40253333333333335</v>
      </c>
      <c r="J12" s="68">
        <f t="shared" si="2"/>
        <v>0.39333333333333337</v>
      </c>
      <c r="K12" s="69">
        <f t="shared" si="3"/>
        <v>0.3902252252252252</v>
      </c>
    </row>
    <row r="13" spans="1:11" s="2" customFormat="1" ht="15">
      <c r="A13" s="72">
        <v>230</v>
      </c>
      <c r="B13" s="73">
        <f t="shared" si="4"/>
        <v>2.469999999999999</v>
      </c>
      <c r="C13" s="76">
        <v>25.24</v>
      </c>
      <c r="D13" s="76">
        <f t="shared" si="0"/>
        <v>71.15</v>
      </c>
      <c r="E13" s="66"/>
      <c r="F13" s="80" t="s">
        <v>28</v>
      </c>
      <c r="G13" s="67" t="s">
        <v>107</v>
      </c>
      <c r="H13" s="68">
        <f t="shared" si="1"/>
        <v>0.4264460784313725</v>
      </c>
      <c r="I13" s="68">
        <f t="shared" si="5"/>
        <v>0.40665</v>
      </c>
      <c r="J13" s="68">
        <f t="shared" si="2"/>
        <v>0.39645202020202025</v>
      </c>
      <c r="K13" s="69">
        <f t="shared" si="3"/>
        <v>0.3930067567567567</v>
      </c>
    </row>
    <row r="14" spans="1:11" s="2" customFormat="1" ht="15">
      <c r="A14" s="72">
        <v>244</v>
      </c>
      <c r="B14" s="73">
        <f t="shared" si="4"/>
        <v>1.6600000000000001</v>
      </c>
      <c r="C14" s="76">
        <v>26.9</v>
      </c>
      <c r="D14" s="76">
        <f t="shared" si="0"/>
        <v>69.49000000000001</v>
      </c>
      <c r="E14" s="66"/>
      <c r="F14" s="80" t="s">
        <v>29</v>
      </c>
      <c r="G14" s="67" t="s">
        <v>106</v>
      </c>
      <c r="H14" s="68">
        <f t="shared" si="1"/>
        <v>0.4305147058823529</v>
      </c>
      <c r="I14" s="68">
        <f t="shared" si="5"/>
        <v>0.40941666666666665</v>
      </c>
      <c r="J14" s="68">
        <f t="shared" si="2"/>
        <v>0.39854797979797985</v>
      </c>
      <c r="K14" s="69">
        <f t="shared" si="3"/>
        <v>0.3948761261261261</v>
      </c>
    </row>
    <row r="15" spans="1:11" s="2" customFormat="1" ht="15.75">
      <c r="A15" s="83">
        <v>285</v>
      </c>
      <c r="B15" s="84">
        <f t="shared" si="4"/>
        <v>0.8800000000000026</v>
      </c>
      <c r="C15" s="85">
        <v>27.78</v>
      </c>
      <c r="D15" s="85">
        <f t="shared" si="0"/>
        <v>68.61000000000001</v>
      </c>
      <c r="E15" s="86"/>
      <c r="F15" s="87" t="s">
        <v>14</v>
      </c>
      <c r="G15" s="91" t="s">
        <v>133</v>
      </c>
      <c r="H15" s="92">
        <f t="shared" si="1"/>
        <v>0.43267156862745093</v>
      </c>
      <c r="I15" s="92">
        <f t="shared" si="5"/>
        <v>0.4108833333333333</v>
      </c>
      <c r="J15" s="92">
        <f t="shared" si="2"/>
        <v>0.39965909090909096</v>
      </c>
      <c r="K15" s="93">
        <f t="shared" si="3"/>
        <v>0.3958671171171171</v>
      </c>
    </row>
    <row r="16" spans="1:11" s="2" customFormat="1" ht="15">
      <c r="A16" s="72">
        <v>349</v>
      </c>
      <c r="B16" s="73">
        <f t="shared" si="4"/>
        <v>2.84</v>
      </c>
      <c r="C16" s="76">
        <v>30.62</v>
      </c>
      <c r="D16" s="76">
        <f t="shared" si="0"/>
        <v>65.77000000000001</v>
      </c>
      <c r="E16" s="66"/>
      <c r="F16" s="80" t="s">
        <v>30</v>
      </c>
      <c r="G16" s="67" t="s">
        <v>108</v>
      </c>
      <c r="H16" s="68">
        <f t="shared" si="1"/>
        <v>0.4396323529411764</v>
      </c>
      <c r="I16" s="68">
        <f t="shared" si="5"/>
        <v>0.41561666666666663</v>
      </c>
      <c r="J16" s="68">
        <f t="shared" si="2"/>
        <v>0.40324494949494954</v>
      </c>
      <c r="K16" s="69">
        <f t="shared" si="3"/>
        <v>0.3990653153153153</v>
      </c>
    </row>
    <row r="17" spans="1:11" s="2" customFormat="1" ht="15">
      <c r="A17" s="72">
        <v>347</v>
      </c>
      <c r="B17" s="73">
        <f t="shared" si="4"/>
        <v>1.7499999999999964</v>
      </c>
      <c r="C17" s="76">
        <v>32.37</v>
      </c>
      <c r="D17" s="76">
        <f t="shared" si="0"/>
        <v>64.02000000000001</v>
      </c>
      <c r="E17" s="66"/>
      <c r="F17" s="80" t="s">
        <v>31</v>
      </c>
      <c r="G17" s="67" t="s">
        <v>60</v>
      </c>
      <c r="H17" s="68">
        <f t="shared" si="1"/>
        <v>0.4439215686274509</v>
      </c>
      <c r="I17" s="68">
        <f t="shared" si="5"/>
        <v>0.4185333333333333</v>
      </c>
      <c r="J17" s="68">
        <f t="shared" si="2"/>
        <v>0.4054545454545455</v>
      </c>
      <c r="K17" s="69">
        <f t="shared" si="3"/>
        <v>0.40103603603603605</v>
      </c>
    </row>
    <row r="18" spans="1:11" s="2" customFormat="1" ht="15.75">
      <c r="A18" s="83">
        <v>211</v>
      </c>
      <c r="B18" s="84">
        <f t="shared" si="4"/>
        <v>2.210000000000001</v>
      </c>
      <c r="C18" s="85">
        <v>34.58</v>
      </c>
      <c r="D18" s="85">
        <f t="shared" si="0"/>
        <v>61.81000000000001</v>
      </c>
      <c r="E18" s="86"/>
      <c r="F18" s="87" t="s">
        <v>92</v>
      </c>
      <c r="G18" s="91" t="s">
        <v>61</v>
      </c>
      <c r="H18" s="92">
        <f t="shared" si="1"/>
        <v>0.4493382352941176</v>
      </c>
      <c r="I18" s="92">
        <f t="shared" si="5"/>
        <v>0.42221666666666663</v>
      </c>
      <c r="J18" s="92">
        <f t="shared" si="2"/>
        <v>0.40824494949494955</v>
      </c>
      <c r="K18" s="93">
        <f t="shared" si="3"/>
        <v>0.4035247747747748</v>
      </c>
    </row>
    <row r="19" spans="1:11" s="2" customFormat="1" ht="15.75">
      <c r="A19" s="83">
        <v>225</v>
      </c>
      <c r="B19" s="84">
        <f t="shared" si="4"/>
        <v>1.6099999999999994</v>
      </c>
      <c r="C19" s="85">
        <v>36.19</v>
      </c>
      <c r="D19" s="85">
        <f t="shared" si="0"/>
        <v>60.20000000000001</v>
      </c>
      <c r="E19" s="86"/>
      <c r="F19" s="87" t="s">
        <v>91</v>
      </c>
      <c r="G19" s="91"/>
      <c r="H19" s="92">
        <f t="shared" si="1"/>
        <v>0.45328431372549016</v>
      </c>
      <c r="I19" s="92">
        <f t="shared" si="5"/>
        <v>0.42489999999999994</v>
      </c>
      <c r="J19" s="92">
        <f t="shared" si="2"/>
        <v>0.41027777777777785</v>
      </c>
      <c r="K19" s="93">
        <f t="shared" si="3"/>
        <v>0.40533783783783783</v>
      </c>
    </row>
    <row r="20" spans="1:11" s="2" customFormat="1" ht="15.75">
      <c r="A20" s="83">
        <v>352</v>
      </c>
      <c r="B20" s="84">
        <f t="shared" si="4"/>
        <v>2.010000000000005</v>
      </c>
      <c r="C20" s="85">
        <v>38.2</v>
      </c>
      <c r="D20" s="85">
        <f t="shared" si="0"/>
        <v>58.190000000000005</v>
      </c>
      <c r="E20" s="86"/>
      <c r="F20" s="87" t="s">
        <v>32</v>
      </c>
      <c r="G20" s="91"/>
      <c r="H20" s="92">
        <f t="shared" si="1"/>
        <v>0.45821078431372547</v>
      </c>
      <c r="I20" s="92">
        <f t="shared" si="5"/>
        <v>0.42824999999999996</v>
      </c>
      <c r="J20" s="92">
        <f t="shared" si="2"/>
        <v>0.41281565656565666</v>
      </c>
      <c r="K20" s="93">
        <f t="shared" si="3"/>
        <v>0.40760135135135134</v>
      </c>
    </row>
    <row r="21" spans="1:11" s="2" customFormat="1" ht="15">
      <c r="A21" s="72">
        <v>269</v>
      </c>
      <c r="B21" s="73">
        <f t="shared" si="4"/>
        <v>2.039999999999999</v>
      </c>
      <c r="C21" s="76">
        <v>40.24</v>
      </c>
      <c r="D21" s="76">
        <f t="shared" si="0"/>
        <v>56.150000000000006</v>
      </c>
      <c r="E21" s="66"/>
      <c r="F21" s="80" t="s">
        <v>33</v>
      </c>
      <c r="G21" s="67"/>
      <c r="H21" s="68">
        <f t="shared" si="1"/>
        <v>0.4632107843137255</v>
      </c>
      <c r="I21" s="68">
        <f t="shared" si="5"/>
        <v>0.43165</v>
      </c>
      <c r="J21" s="68">
        <f t="shared" si="2"/>
        <v>0.41539141414141423</v>
      </c>
      <c r="K21" s="69">
        <f t="shared" si="3"/>
        <v>0.4098986486486486</v>
      </c>
    </row>
    <row r="22" spans="1:11" s="2" customFormat="1" ht="15">
      <c r="A22" s="72">
        <v>203</v>
      </c>
      <c r="B22" s="73">
        <f t="shared" si="4"/>
        <v>5.939999999999998</v>
      </c>
      <c r="C22" s="76">
        <v>46.18</v>
      </c>
      <c r="D22" s="76">
        <f t="shared" si="0"/>
        <v>50.21000000000001</v>
      </c>
      <c r="E22" s="66"/>
      <c r="F22" s="80" t="s">
        <v>34</v>
      </c>
      <c r="G22" s="67" t="s">
        <v>109</v>
      </c>
      <c r="H22" s="68">
        <f t="shared" si="1"/>
        <v>0.4777696078431372</v>
      </c>
      <c r="I22" s="68">
        <f t="shared" si="5"/>
        <v>0.44155</v>
      </c>
      <c r="J22" s="68">
        <f t="shared" si="2"/>
        <v>0.42289141414141423</v>
      </c>
      <c r="K22" s="69">
        <f t="shared" si="3"/>
        <v>0.4165878378378378</v>
      </c>
    </row>
    <row r="23" spans="1:11" s="2" customFormat="1" ht="15">
      <c r="A23" s="72">
        <v>220</v>
      </c>
      <c r="B23" s="73">
        <f t="shared" si="4"/>
        <v>2.200000000000003</v>
      </c>
      <c r="C23" s="76">
        <v>48.38</v>
      </c>
      <c r="D23" s="76">
        <f t="shared" si="0"/>
        <v>48.010000000000005</v>
      </c>
      <c r="E23" s="66"/>
      <c r="F23" s="80" t="s">
        <v>87</v>
      </c>
      <c r="G23" s="67" t="s">
        <v>113</v>
      </c>
      <c r="H23" s="68">
        <f t="shared" si="1"/>
        <v>0.4831617647058823</v>
      </c>
      <c r="I23" s="68">
        <f t="shared" si="5"/>
        <v>0.44521666666666665</v>
      </c>
      <c r="J23" s="68">
        <f t="shared" si="2"/>
        <v>0.425669191919192</v>
      </c>
      <c r="K23" s="69">
        <f t="shared" si="3"/>
        <v>0.4190653153153153</v>
      </c>
    </row>
    <row r="24" spans="1:11" s="2" customFormat="1" ht="15">
      <c r="A24" s="72">
        <v>127</v>
      </c>
      <c r="B24" s="73">
        <f t="shared" si="4"/>
        <v>2.8599999999999994</v>
      </c>
      <c r="C24" s="76">
        <v>51.24</v>
      </c>
      <c r="D24" s="76">
        <f t="shared" si="0"/>
        <v>45.150000000000006</v>
      </c>
      <c r="E24" s="66"/>
      <c r="F24" s="80" t="s">
        <v>35</v>
      </c>
      <c r="G24" s="67" t="s">
        <v>104</v>
      </c>
      <c r="H24" s="68">
        <f t="shared" si="1"/>
        <v>0.4901715686274509</v>
      </c>
      <c r="I24" s="68">
        <f t="shared" si="5"/>
        <v>0.4499833333333333</v>
      </c>
      <c r="J24" s="68">
        <f t="shared" si="2"/>
        <v>0.4292803030303031</v>
      </c>
      <c r="K24" s="69">
        <f t="shared" si="3"/>
        <v>0.42228603603603604</v>
      </c>
    </row>
    <row r="25" spans="1:11" s="2" customFormat="1" ht="15.75">
      <c r="A25" s="83">
        <v>102</v>
      </c>
      <c r="B25" s="84">
        <f t="shared" si="4"/>
        <v>1.6899999999999977</v>
      </c>
      <c r="C25" s="85">
        <v>52.93</v>
      </c>
      <c r="D25" s="85">
        <f t="shared" si="0"/>
        <v>43.46000000000001</v>
      </c>
      <c r="E25" s="86"/>
      <c r="F25" s="87" t="s">
        <v>16</v>
      </c>
      <c r="G25" s="91" t="s">
        <v>110</v>
      </c>
      <c r="H25" s="92">
        <f t="shared" si="1"/>
        <v>0.49431372549019603</v>
      </c>
      <c r="I25" s="92">
        <f t="shared" si="5"/>
        <v>0.4528</v>
      </c>
      <c r="J25" s="92">
        <f t="shared" si="2"/>
        <v>0.4314141414141415</v>
      </c>
      <c r="K25" s="93">
        <f t="shared" si="3"/>
        <v>0.4241891891891892</v>
      </c>
    </row>
    <row r="26" spans="1:11" s="2" customFormat="1" ht="15.75">
      <c r="A26" s="83">
        <v>216</v>
      </c>
      <c r="B26" s="84">
        <f t="shared" si="4"/>
        <v>0.8500000000000014</v>
      </c>
      <c r="C26" s="85">
        <v>53.78</v>
      </c>
      <c r="D26" s="85">
        <f t="shared" si="0"/>
        <v>42.61000000000001</v>
      </c>
      <c r="E26" s="86"/>
      <c r="F26" s="87" t="s">
        <v>17</v>
      </c>
      <c r="G26" s="91"/>
      <c r="H26" s="92">
        <f t="shared" si="1"/>
        <v>0.49639705882352936</v>
      </c>
      <c r="I26" s="92">
        <f t="shared" si="5"/>
        <v>0.45421666666666666</v>
      </c>
      <c r="J26" s="92">
        <f t="shared" si="2"/>
        <v>0.43248737373737384</v>
      </c>
      <c r="K26" s="93">
        <f t="shared" si="3"/>
        <v>0.4251463963963964</v>
      </c>
    </row>
    <row r="27" spans="1:11" s="2" customFormat="1" ht="15">
      <c r="A27" s="72">
        <v>242</v>
      </c>
      <c r="B27" s="73">
        <f t="shared" si="4"/>
        <v>0.28999999999999915</v>
      </c>
      <c r="C27" s="76">
        <v>54.07</v>
      </c>
      <c r="D27" s="76">
        <f t="shared" si="0"/>
        <v>42.32000000000001</v>
      </c>
      <c r="E27" s="66"/>
      <c r="F27" s="80" t="s">
        <v>18</v>
      </c>
      <c r="G27" s="67"/>
      <c r="H27" s="68">
        <f t="shared" si="1"/>
        <v>0.49710784313725487</v>
      </c>
      <c r="I27" s="68">
        <f t="shared" si="5"/>
        <v>0.4547</v>
      </c>
      <c r="J27" s="68">
        <f t="shared" si="2"/>
        <v>0.43285353535353543</v>
      </c>
      <c r="K27" s="69">
        <f t="shared" si="3"/>
        <v>0.425472972972973</v>
      </c>
    </row>
    <row r="28" spans="1:11" s="2" customFormat="1" ht="15">
      <c r="A28" s="72">
        <v>220</v>
      </c>
      <c r="B28" s="73">
        <f t="shared" si="4"/>
        <v>1.0300000000000011</v>
      </c>
      <c r="C28" s="76">
        <v>55.1</v>
      </c>
      <c r="D28" s="76">
        <f t="shared" si="0"/>
        <v>41.290000000000006</v>
      </c>
      <c r="E28" s="66"/>
      <c r="F28" s="80" t="s">
        <v>36</v>
      </c>
      <c r="G28" s="67" t="s">
        <v>111</v>
      </c>
      <c r="H28" s="68">
        <f t="shared" si="1"/>
        <v>0.4996323529411764</v>
      </c>
      <c r="I28" s="68">
        <f t="shared" si="5"/>
        <v>0.45641666666666664</v>
      </c>
      <c r="J28" s="68">
        <f t="shared" si="2"/>
        <v>0.4341540404040405</v>
      </c>
      <c r="K28" s="69">
        <f t="shared" si="3"/>
        <v>0.42663288288288287</v>
      </c>
    </row>
    <row r="29" spans="1:11" s="2" customFormat="1" ht="15">
      <c r="A29" s="72">
        <v>132</v>
      </c>
      <c r="B29" s="73">
        <f t="shared" si="4"/>
        <v>4.719999999999999</v>
      </c>
      <c r="C29" s="76">
        <v>59.82</v>
      </c>
      <c r="D29" s="76">
        <f t="shared" si="0"/>
        <v>36.57000000000001</v>
      </c>
      <c r="E29" s="66"/>
      <c r="F29" s="80" t="s">
        <v>99</v>
      </c>
      <c r="G29" s="67" t="s">
        <v>112</v>
      </c>
      <c r="H29" s="68">
        <f t="shared" si="1"/>
        <v>0.5112009803921568</v>
      </c>
      <c r="I29" s="68">
        <f t="shared" si="5"/>
        <v>0.4642833333333333</v>
      </c>
      <c r="J29" s="68">
        <f t="shared" si="2"/>
        <v>0.44011363636363643</v>
      </c>
      <c r="K29" s="69">
        <f t="shared" si="3"/>
        <v>0.4319481981981982</v>
      </c>
    </row>
    <row r="30" spans="1:11" s="2" customFormat="1" ht="15.75">
      <c r="A30" s="83">
        <v>65</v>
      </c>
      <c r="B30" s="84">
        <f t="shared" si="4"/>
        <v>1.2800000000000011</v>
      </c>
      <c r="C30" s="85">
        <v>61.1</v>
      </c>
      <c r="D30" s="85">
        <f t="shared" si="0"/>
        <v>35.290000000000006</v>
      </c>
      <c r="E30" s="86"/>
      <c r="F30" s="87" t="s">
        <v>93</v>
      </c>
      <c r="G30" s="91"/>
      <c r="H30" s="92">
        <f t="shared" si="1"/>
        <v>0.5143382352941176</v>
      </c>
      <c r="I30" s="92">
        <f t="shared" si="5"/>
        <v>0.46641666666666665</v>
      </c>
      <c r="J30" s="92">
        <f t="shared" si="2"/>
        <v>0.44172979797979806</v>
      </c>
      <c r="K30" s="93">
        <f t="shared" si="3"/>
        <v>0.4333896396396396</v>
      </c>
    </row>
    <row r="31" spans="1:11" s="2" customFormat="1" ht="15.75">
      <c r="A31" s="83">
        <v>143</v>
      </c>
      <c r="B31" s="84">
        <f t="shared" si="4"/>
        <v>0.6799999999999997</v>
      </c>
      <c r="C31" s="85">
        <v>61.78</v>
      </c>
      <c r="D31" s="85">
        <f t="shared" si="0"/>
        <v>34.61000000000001</v>
      </c>
      <c r="E31" s="86"/>
      <c r="F31" s="87" t="s">
        <v>19</v>
      </c>
      <c r="G31" s="91"/>
      <c r="H31" s="92">
        <f t="shared" si="1"/>
        <v>0.5160049019607843</v>
      </c>
      <c r="I31" s="92">
        <f t="shared" si="5"/>
        <v>0.46754999999999997</v>
      </c>
      <c r="J31" s="92">
        <f t="shared" si="2"/>
        <v>0.4425883838383839</v>
      </c>
      <c r="K31" s="93">
        <f t="shared" si="3"/>
        <v>0.43415540540540537</v>
      </c>
    </row>
    <row r="32" spans="1:11" s="2" customFormat="1" ht="15">
      <c r="A32" s="72">
        <v>116</v>
      </c>
      <c r="B32" s="73">
        <f t="shared" si="4"/>
        <v>1.009999999999998</v>
      </c>
      <c r="C32" s="76">
        <v>62.79</v>
      </c>
      <c r="D32" s="76">
        <f t="shared" si="0"/>
        <v>33.60000000000001</v>
      </c>
      <c r="E32" s="66"/>
      <c r="F32" s="80" t="s">
        <v>101</v>
      </c>
      <c r="G32" s="67" t="s">
        <v>114</v>
      </c>
      <c r="H32" s="68">
        <f t="shared" si="1"/>
        <v>0.5184803921568627</v>
      </c>
      <c r="I32" s="68">
        <f t="shared" si="5"/>
        <v>0.4692333333333333</v>
      </c>
      <c r="J32" s="68">
        <f t="shared" si="2"/>
        <v>0.4438636363636364</v>
      </c>
      <c r="K32" s="69">
        <f t="shared" si="3"/>
        <v>0.43529279279279276</v>
      </c>
    </row>
    <row r="33" spans="1:11" s="2" customFormat="1" ht="15">
      <c r="A33" s="72">
        <v>68</v>
      </c>
      <c r="B33" s="73">
        <f t="shared" si="4"/>
        <v>1.250000000000007</v>
      </c>
      <c r="C33" s="76">
        <v>64.04</v>
      </c>
      <c r="D33" s="76">
        <f t="shared" si="0"/>
        <v>32.35</v>
      </c>
      <c r="E33" s="66"/>
      <c r="F33" s="80" t="s">
        <v>100</v>
      </c>
      <c r="G33" s="67" t="s">
        <v>115</v>
      </c>
      <c r="H33" s="68">
        <f t="shared" si="1"/>
        <v>0.5215441176470588</v>
      </c>
      <c r="I33" s="68">
        <f t="shared" si="5"/>
        <v>0.4713166666666666</v>
      </c>
      <c r="J33" s="68">
        <f t="shared" si="2"/>
        <v>0.4454419191919192</v>
      </c>
      <c r="K33" s="69">
        <f t="shared" si="3"/>
        <v>0.4367004504504504</v>
      </c>
    </row>
    <row r="34" spans="1:11" s="2" customFormat="1" ht="15">
      <c r="A34" s="72">
        <v>163</v>
      </c>
      <c r="B34" s="73">
        <f t="shared" si="4"/>
        <v>0.9299999999999926</v>
      </c>
      <c r="C34" s="76">
        <v>64.97</v>
      </c>
      <c r="D34" s="76">
        <f t="shared" si="0"/>
        <v>31.42000000000001</v>
      </c>
      <c r="E34" s="66"/>
      <c r="F34" s="80" t="s">
        <v>41</v>
      </c>
      <c r="G34" s="67" t="s">
        <v>116</v>
      </c>
      <c r="H34" s="68">
        <f t="shared" si="1"/>
        <v>0.5238235294117647</v>
      </c>
      <c r="I34" s="68">
        <f t="shared" si="5"/>
        <v>0.4728666666666666</v>
      </c>
      <c r="J34" s="68">
        <f t="shared" si="2"/>
        <v>0.44661616161616163</v>
      </c>
      <c r="K34" s="69">
        <f t="shared" si="3"/>
        <v>0.4377477477477477</v>
      </c>
    </row>
    <row r="35" spans="1:11" s="2" customFormat="1" ht="15">
      <c r="A35" s="72">
        <v>59</v>
      </c>
      <c r="B35" s="73">
        <f t="shared" si="4"/>
        <v>1.9699999999999989</v>
      </c>
      <c r="C35" s="76">
        <v>66.94</v>
      </c>
      <c r="D35" s="76">
        <f t="shared" si="0"/>
        <v>29.45000000000001</v>
      </c>
      <c r="E35" s="66"/>
      <c r="F35" s="80" t="s">
        <v>20</v>
      </c>
      <c r="G35" s="67" t="s">
        <v>117</v>
      </c>
      <c r="H35" s="68">
        <f t="shared" si="1"/>
        <v>0.5286519607843138</v>
      </c>
      <c r="I35" s="68">
        <f t="shared" si="5"/>
        <v>0.4761499999999999</v>
      </c>
      <c r="J35" s="68">
        <f t="shared" si="2"/>
        <v>0.44910353535353537</v>
      </c>
      <c r="K35" s="69">
        <f t="shared" si="3"/>
        <v>0.4399662162162162</v>
      </c>
    </row>
    <row r="36" spans="1:11" s="2" customFormat="1" ht="15.75">
      <c r="A36" s="83">
        <v>68</v>
      </c>
      <c r="B36" s="84">
        <f t="shared" si="4"/>
        <v>1.3799999999999955</v>
      </c>
      <c r="C36" s="85">
        <v>68.32</v>
      </c>
      <c r="D36" s="85">
        <f t="shared" si="0"/>
        <v>28.070000000000014</v>
      </c>
      <c r="E36" s="86"/>
      <c r="F36" s="87" t="s">
        <v>21</v>
      </c>
      <c r="G36" s="91"/>
      <c r="H36" s="92">
        <f t="shared" si="1"/>
        <v>0.5320343137254903</v>
      </c>
      <c r="I36" s="92">
        <f t="shared" si="5"/>
        <v>0.4784499999999999</v>
      </c>
      <c r="J36" s="92">
        <f t="shared" si="2"/>
        <v>0.4508459595959596</v>
      </c>
      <c r="K36" s="93">
        <f t="shared" si="3"/>
        <v>0.44152027027027024</v>
      </c>
    </row>
    <row r="37" spans="1:11" s="2" customFormat="1" ht="15.75">
      <c r="A37" s="83">
        <v>162</v>
      </c>
      <c r="B37" s="84">
        <f t="shared" si="4"/>
        <v>1.5</v>
      </c>
      <c r="C37" s="85">
        <v>69.82</v>
      </c>
      <c r="D37" s="85">
        <f t="shared" si="0"/>
        <v>26.570000000000014</v>
      </c>
      <c r="E37" s="86"/>
      <c r="F37" s="87" t="s">
        <v>42</v>
      </c>
      <c r="G37" s="91" t="s">
        <v>118</v>
      </c>
      <c r="H37" s="92">
        <f t="shared" si="1"/>
        <v>0.5357107843137255</v>
      </c>
      <c r="I37" s="92">
        <f t="shared" si="5"/>
        <v>0.4809499999999999</v>
      </c>
      <c r="J37" s="92">
        <f t="shared" si="2"/>
        <v>0.45273989898989897</v>
      </c>
      <c r="K37" s="93">
        <f t="shared" si="3"/>
        <v>0.44320945945945944</v>
      </c>
    </row>
    <row r="38" spans="1:11" s="2" customFormat="1" ht="15">
      <c r="A38" s="72">
        <v>210</v>
      </c>
      <c r="B38" s="73">
        <f t="shared" si="4"/>
        <v>2.3700000000000045</v>
      </c>
      <c r="C38" s="76">
        <v>72.19</v>
      </c>
      <c r="D38" s="76">
        <f t="shared" si="0"/>
        <v>24.20000000000001</v>
      </c>
      <c r="E38" s="66"/>
      <c r="F38" s="80" t="s">
        <v>43</v>
      </c>
      <c r="G38" s="67" t="s">
        <v>119</v>
      </c>
      <c r="H38" s="68">
        <f aca="true" t="shared" si="6" ref="H38:H54">$H37+B38/$H$4/24</f>
        <v>0.5415196078431374</v>
      </c>
      <c r="I38" s="68">
        <f t="shared" si="5"/>
        <v>0.4848999999999999</v>
      </c>
      <c r="J38" s="68">
        <f aca="true" t="shared" si="7" ref="J38:J54">$J37+B38/$J$4/24</f>
        <v>0.4557323232323232</v>
      </c>
      <c r="K38" s="69">
        <f aca="true" t="shared" si="8" ref="K38:K54">$K37+B38/$K$4/24</f>
        <v>0.44587837837837835</v>
      </c>
    </row>
    <row r="39" spans="1:11" s="2" customFormat="1" ht="15">
      <c r="A39" s="72">
        <v>175</v>
      </c>
      <c r="B39" s="73">
        <f t="shared" si="4"/>
        <v>1.1200000000000045</v>
      </c>
      <c r="C39" s="76">
        <v>73.31</v>
      </c>
      <c r="D39" s="76">
        <f t="shared" si="0"/>
        <v>23.080000000000005</v>
      </c>
      <c r="E39" s="66"/>
      <c r="F39" s="80" t="s">
        <v>22</v>
      </c>
      <c r="G39" s="67" t="s">
        <v>120</v>
      </c>
      <c r="H39" s="68">
        <f t="shared" si="6"/>
        <v>0.5442647058823531</v>
      </c>
      <c r="I39" s="68">
        <f t="shared" si="5"/>
        <v>0.48676666666666657</v>
      </c>
      <c r="J39" s="68">
        <f t="shared" si="7"/>
        <v>0.45714646464646463</v>
      </c>
      <c r="K39" s="69">
        <f t="shared" si="8"/>
        <v>0.4471396396396396</v>
      </c>
    </row>
    <row r="40" spans="1:11" s="2" customFormat="1" ht="15">
      <c r="A40" s="72">
        <v>104</v>
      </c>
      <c r="B40" s="73">
        <f t="shared" si="4"/>
        <v>1.2800000000000011</v>
      </c>
      <c r="C40" s="76">
        <v>74.59</v>
      </c>
      <c r="D40" s="76">
        <f t="shared" si="0"/>
        <v>21.800000000000004</v>
      </c>
      <c r="E40" s="66"/>
      <c r="F40" s="80" t="s">
        <v>98</v>
      </c>
      <c r="G40" s="67" t="s">
        <v>121</v>
      </c>
      <c r="H40" s="68">
        <f t="shared" si="6"/>
        <v>0.5474019607843139</v>
      </c>
      <c r="I40" s="68">
        <f t="shared" si="5"/>
        <v>0.4888999999999999</v>
      </c>
      <c r="J40" s="68">
        <f t="shared" si="7"/>
        <v>0.45876262626262626</v>
      </c>
      <c r="K40" s="69">
        <f t="shared" si="8"/>
        <v>0.448581081081081</v>
      </c>
    </row>
    <row r="41" spans="1:11" s="2" customFormat="1" ht="15">
      <c r="A41" s="72">
        <v>118</v>
      </c>
      <c r="B41" s="73">
        <f t="shared" si="4"/>
        <v>0.22999999999998977</v>
      </c>
      <c r="C41" s="76">
        <v>74.82</v>
      </c>
      <c r="D41" s="76">
        <f t="shared" si="0"/>
        <v>21.570000000000014</v>
      </c>
      <c r="E41" s="66"/>
      <c r="F41" s="80" t="s">
        <v>45</v>
      </c>
      <c r="G41" s="67" t="s">
        <v>73</v>
      </c>
      <c r="H41" s="68">
        <f t="shared" si="6"/>
        <v>0.5479656862745099</v>
      </c>
      <c r="I41" s="68">
        <f t="shared" si="5"/>
        <v>0.4892833333333332</v>
      </c>
      <c r="J41" s="68">
        <f t="shared" si="7"/>
        <v>0.4590530303030303</v>
      </c>
      <c r="K41" s="69">
        <f t="shared" si="8"/>
        <v>0.44884009009009</v>
      </c>
    </row>
    <row r="42" spans="1:11" s="2" customFormat="1" ht="15">
      <c r="A42" s="72">
        <v>122</v>
      </c>
      <c r="B42" s="73">
        <f t="shared" si="4"/>
        <v>0.6800000000000068</v>
      </c>
      <c r="C42" s="76">
        <v>75.5</v>
      </c>
      <c r="D42" s="76">
        <f t="shared" si="0"/>
        <v>20.890000000000008</v>
      </c>
      <c r="E42" s="66"/>
      <c r="F42" s="80" t="s">
        <v>94</v>
      </c>
      <c r="G42" s="67" t="s">
        <v>122</v>
      </c>
      <c r="H42" s="68">
        <f t="shared" si="6"/>
        <v>0.5496323529411766</v>
      </c>
      <c r="I42" s="68">
        <f t="shared" si="5"/>
        <v>0.4904166666666665</v>
      </c>
      <c r="J42" s="68">
        <f t="shared" si="7"/>
        <v>0.4599116161616162</v>
      </c>
      <c r="K42" s="69">
        <f t="shared" si="8"/>
        <v>0.4496058558558558</v>
      </c>
    </row>
    <row r="43" spans="1:11" s="2" customFormat="1" ht="15">
      <c r="A43" s="72">
        <v>120</v>
      </c>
      <c r="B43" s="73">
        <f t="shared" si="4"/>
        <v>1.3799999999999955</v>
      </c>
      <c r="C43" s="76">
        <v>76.88</v>
      </c>
      <c r="D43" s="76">
        <f t="shared" si="0"/>
        <v>19.510000000000012</v>
      </c>
      <c r="E43" s="66"/>
      <c r="F43" s="80" t="s">
        <v>95</v>
      </c>
      <c r="G43" s="67" t="s">
        <v>123</v>
      </c>
      <c r="H43" s="68">
        <f t="shared" si="6"/>
        <v>0.5530147058823531</v>
      </c>
      <c r="I43" s="68">
        <f t="shared" si="5"/>
        <v>0.49271666666666647</v>
      </c>
      <c r="J43" s="68">
        <f t="shared" si="7"/>
        <v>0.4616540404040404</v>
      </c>
      <c r="K43" s="69">
        <f t="shared" si="8"/>
        <v>0.45115990990990984</v>
      </c>
    </row>
    <row r="44" spans="1:11" s="2" customFormat="1" ht="15">
      <c r="A44" s="72">
        <v>116</v>
      </c>
      <c r="B44" s="73">
        <f t="shared" si="4"/>
        <v>1.6899999999999977</v>
      </c>
      <c r="C44" s="76">
        <v>78.57</v>
      </c>
      <c r="D44" s="76">
        <f t="shared" si="0"/>
        <v>17.820000000000014</v>
      </c>
      <c r="E44" s="66"/>
      <c r="F44" s="80" t="s">
        <v>96</v>
      </c>
      <c r="G44" s="67" t="s">
        <v>124</v>
      </c>
      <c r="H44" s="68">
        <f t="shared" si="6"/>
        <v>0.5571568627450982</v>
      </c>
      <c r="I44" s="68">
        <f t="shared" si="5"/>
        <v>0.49553333333333316</v>
      </c>
      <c r="J44" s="68">
        <f t="shared" si="7"/>
        <v>0.4637878787878788</v>
      </c>
      <c r="K44" s="69">
        <f t="shared" si="8"/>
        <v>0.453063063063063</v>
      </c>
    </row>
    <row r="45" spans="1:11" s="2" customFormat="1" ht="15.75">
      <c r="A45" s="83">
        <v>118</v>
      </c>
      <c r="B45" s="84">
        <f t="shared" si="4"/>
        <v>0.7900000000000063</v>
      </c>
      <c r="C45" s="85">
        <v>79.36</v>
      </c>
      <c r="D45" s="85">
        <f t="shared" si="0"/>
        <v>17.03000000000001</v>
      </c>
      <c r="E45" s="86"/>
      <c r="F45" s="87" t="s">
        <v>23</v>
      </c>
      <c r="G45" s="91" t="s">
        <v>125</v>
      </c>
      <c r="H45" s="92">
        <f t="shared" si="6"/>
        <v>0.5590931372549022</v>
      </c>
      <c r="I45" s="92">
        <f t="shared" si="5"/>
        <v>0.49684999999999985</v>
      </c>
      <c r="J45" s="92">
        <f t="shared" si="7"/>
        <v>0.46478535353535355</v>
      </c>
      <c r="K45" s="93">
        <f t="shared" si="8"/>
        <v>0.45395270270270266</v>
      </c>
    </row>
    <row r="46" spans="1:11" s="2" customFormat="1" ht="15">
      <c r="A46" s="72">
        <v>153</v>
      </c>
      <c r="B46" s="73">
        <f t="shared" si="4"/>
        <v>3.7099999999999937</v>
      </c>
      <c r="C46" s="76">
        <v>83.07</v>
      </c>
      <c r="D46" s="76">
        <f t="shared" si="0"/>
        <v>13.320000000000014</v>
      </c>
      <c r="E46" s="66"/>
      <c r="F46" s="80" t="s">
        <v>49</v>
      </c>
      <c r="G46" s="67" t="s">
        <v>126</v>
      </c>
      <c r="H46" s="68">
        <f t="shared" si="6"/>
        <v>0.5681862745098041</v>
      </c>
      <c r="I46" s="68">
        <f t="shared" si="5"/>
        <v>0.5030333333333332</v>
      </c>
      <c r="J46" s="68">
        <f t="shared" si="7"/>
        <v>0.469469696969697</v>
      </c>
      <c r="K46" s="69">
        <f t="shared" si="8"/>
        <v>0.4581306306306306</v>
      </c>
    </row>
    <row r="47" spans="1:11" s="2" customFormat="1" ht="15">
      <c r="A47" s="72">
        <v>168</v>
      </c>
      <c r="B47" s="73">
        <f t="shared" si="4"/>
        <v>0.980000000000004</v>
      </c>
      <c r="C47" s="76">
        <v>84.05</v>
      </c>
      <c r="D47" s="76">
        <f t="shared" si="0"/>
        <v>12.34000000000001</v>
      </c>
      <c r="E47" s="66"/>
      <c r="F47" s="80" t="s">
        <v>97</v>
      </c>
      <c r="G47" s="67" t="s">
        <v>127</v>
      </c>
      <c r="H47" s="68">
        <f>$H46+B47/$H$4/24</f>
        <v>0.5705882352941178</v>
      </c>
      <c r="I47" s="68">
        <f>$I46+B47/$I$4/24</f>
        <v>0.5046666666666666</v>
      </c>
      <c r="J47" s="68">
        <f>$J46+B47/$J$4/24</f>
        <v>0.47070707070707074</v>
      </c>
      <c r="K47" s="69">
        <f>$K46+B47/$K$4/24</f>
        <v>0.4592342342342342</v>
      </c>
    </row>
    <row r="48" spans="1:11" s="2" customFormat="1" ht="15">
      <c r="A48" s="83">
        <v>260</v>
      </c>
      <c r="B48" s="84">
        <f>C48-C47</f>
        <v>2.740000000000009</v>
      </c>
      <c r="C48" s="85">
        <v>86.79</v>
      </c>
      <c r="D48" s="85">
        <f>IF(B48=0,"",D47-B48)</f>
        <v>9.600000000000001</v>
      </c>
      <c r="E48" s="86"/>
      <c r="F48" s="94" t="s">
        <v>9</v>
      </c>
      <c r="G48" s="95" t="s">
        <v>128</v>
      </c>
      <c r="H48" s="92">
        <f>$H47+B48/$H$4/24</f>
        <v>0.5773039215686276</v>
      </c>
      <c r="I48" s="92">
        <f>$I47+B48/$I$4/24</f>
        <v>0.5092333333333333</v>
      </c>
      <c r="J48" s="92">
        <f>$J47+B48/$J$4/24</f>
        <v>0.47416666666666674</v>
      </c>
      <c r="K48" s="93">
        <f>$K47+B48/$K$4/24</f>
        <v>0.4623198198198198</v>
      </c>
    </row>
    <row r="49" spans="1:11" s="2" customFormat="1" ht="15">
      <c r="A49" s="72">
        <v>206</v>
      </c>
      <c r="B49" s="73">
        <f t="shared" si="4"/>
        <v>1.9699999999999989</v>
      </c>
      <c r="C49" s="76">
        <v>88.76</v>
      </c>
      <c r="D49" s="76">
        <f t="shared" si="0"/>
        <v>7.630000000000003</v>
      </c>
      <c r="E49" s="66"/>
      <c r="F49" s="80" t="s">
        <v>51</v>
      </c>
      <c r="G49" s="67"/>
      <c r="H49" s="68">
        <f t="shared" si="6"/>
        <v>0.5821323529411767</v>
      </c>
      <c r="I49" s="68">
        <f t="shared" si="5"/>
        <v>0.5125166666666666</v>
      </c>
      <c r="J49" s="68">
        <f t="shared" si="7"/>
        <v>0.47665404040404047</v>
      </c>
      <c r="K49" s="69">
        <f t="shared" si="8"/>
        <v>0.46453828828828825</v>
      </c>
    </row>
    <row r="50" spans="1:11" s="3" customFormat="1" ht="15">
      <c r="A50" s="72">
        <v>176</v>
      </c>
      <c r="B50" s="73">
        <f t="shared" si="4"/>
        <v>0.9499999999999886</v>
      </c>
      <c r="C50" s="76">
        <v>89.71</v>
      </c>
      <c r="D50" s="76">
        <f t="shared" si="0"/>
        <v>6.680000000000014</v>
      </c>
      <c r="E50" s="66"/>
      <c r="F50" s="80" t="s">
        <v>52</v>
      </c>
      <c r="G50" s="67" t="s">
        <v>129</v>
      </c>
      <c r="H50" s="68">
        <f t="shared" si="6"/>
        <v>0.5844607843137257</v>
      </c>
      <c r="I50" s="68">
        <f t="shared" si="5"/>
        <v>0.5140999999999999</v>
      </c>
      <c r="J50" s="68">
        <f t="shared" si="7"/>
        <v>0.4778535353535354</v>
      </c>
      <c r="K50" s="69">
        <f t="shared" si="8"/>
        <v>0.46560810810810804</v>
      </c>
    </row>
    <row r="51" spans="1:11" s="3" customFormat="1" ht="15">
      <c r="A51" s="72">
        <v>168</v>
      </c>
      <c r="B51" s="73">
        <f t="shared" si="4"/>
        <v>1.6099999999999994</v>
      </c>
      <c r="C51" s="76">
        <v>91.32</v>
      </c>
      <c r="D51" s="76">
        <f t="shared" si="0"/>
        <v>5.0700000000000145</v>
      </c>
      <c r="E51" s="66"/>
      <c r="F51" s="80" t="s">
        <v>24</v>
      </c>
      <c r="G51" s="67" t="s">
        <v>130</v>
      </c>
      <c r="H51" s="68">
        <f t="shared" si="6"/>
        <v>0.5884068627450982</v>
      </c>
      <c r="I51" s="68">
        <f t="shared" si="5"/>
        <v>0.5167833333333333</v>
      </c>
      <c r="J51" s="68">
        <f t="shared" si="7"/>
        <v>0.4798863636363637</v>
      </c>
      <c r="K51" s="69">
        <f t="shared" si="8"/>
        <v>0.4674211711711711</v>
      </c>
    </row>
    <row r="52" spans="1:11" s="3" customFormat="1" ht="15" customHeight="1">
      <c r="A52" s="72">
        <v>220</v>
      </c>
      <c r="B52" s="73">
        <f t="shared" si="4"/>
        <v>1.7700000000000102</v>
      </c>
      <c r="C52" s="76">
        <v>93.09</v>
      </c>
      <c r="D52" s="76">
        <f t="shared" si="0"/>
        <v>3.3000000000000043</v>
      </c>
      <c r="E52" s="66"/>
      <c r="F52" s="80" t="s">
        <v>53</v>
      </c>
      <c r="G52" s="67" t="s">
        <v>131</v>
      </c>
      <c r="H52" s="68">
        <f t="shared" si="6"/>
        <v>0.5927450980392159</v>
      </c>
      <c r="I52" s="68">
        <f t="shared" si="5"/>
        <v>0.5197333333333333</v>
      </c>
      <c r="J52" s="68">
        <f t="shared" si="7"/>
        <v>0.48212121212121223</v>
      </c>
      <c r="K52" s="69">
        <f t="shared" si="8"/>
        <v>0.46941441441441434</v>
      </c>
    </row>
    <row r="53" spans="1:11" s="3" customFormat="1" ht="15">
      <c r="A53" s="72">
        <v>208</v>
      </c>
      <c r="B53" s="73">
        <f t="shared" si="4"/>
        <v>1.9500000000000028</v>
      </c>
      <c r="C53" s="76">
        <v>95.04</v>
      </c>
      <c r="D53" s="76">
        <f t="shared" si="0"/>
        <v>1.3500000000000014</v>
      </c>
      <c r="E53" s="66"/>
      <c r="F53" s="80" t="s">
        <v>102</v>
      </c>
      <c r="G53" s="67" t="s">
        <v>132</v>
      </c>
      <c r="H53" s="68">
        <f t="shared" si="6"/>
        <v>0.5975245098039218</v>
      </c>
      <c r="I53" s="68">
        <f t="shared" si="5"/>
        <v>0.5229833333333332</v>
      </c>
      <c r="J53" s="68">
        <f t="shared" si="7"/>
        <v>0.4845833333333334</v>
      </c>
      <c r="K53" s="69">
        <f t="shared" si="8"/>
        <v>0.4716103603603603</v>
      </c>
    </row>
    <row r="54" spans="1:11" s="2" customFormat="1" ht="16.5" thickBot="1">
      <c r="A54" s="96">
        <v>252</v>
      </c>
      <c r="B54" s="97">
        <f t="shared" si="4"/>
        <v>1.3499999999999943</v>
      </c>
      <c r="C54" s="98">
        <v>96.39</v>
      </c>
      <c r="D54" s="98">
        <v>0</v>
      </c>
      <c r="E54" s="99"/>
      <c r="F54" s="100" t="s">
        <v>8</v>
      </c>
      <c r="G54" s="101"/>
      <c r="H54" s="102">
        <f t="shared" si="6"/>
        <v>0.6008333333333336</v>
      </c>
      <c r="I54" s="102">
        <f t="shared" si="5"/>
        <v>0.5252333333333332</v>
      </c>
      <c r="J54" s="102">
        <f t="shared" si="7"/>
        <v>0.4862878787878789</v>
      </c>
      <c r="K54" s="103">
        <f t="shared" si="8"/>
        <v>0.47313063063063054</v>
      </c>
    </row>
    <row r="55" spans="1:11" ht="15" customHeight="1">
      <c r="A55" s="3"/>
      <c r="B55" s="10"/>
      <c r="C55" s="10"/>
      <c r="D55" s="10"/>
      <c r="E55" s="10"/>
      <c r="F55" s="3"/>
      <c r="G55" s="3"/>
      <c r="H55" s="10"/>
      <c r="I55" s="10"/>
      <c r="J55" s="10"/>
      <c r="K55" s="10"/>
    </row>
    <row r="56" spans="1:11" ht="12.75">
      <c r="A56" s="2"/>
      <c r="B56" s="4"/>
      <c r="C56" s="4"/>
      <c r="D56" s="4"/>
      <c r="E56" s="4"/>
      <c r="F56" s="3"/>
      <c r="G56" s="3"/>
      <c r="H56" s="4"/>
      <c r="I56" s="4"/>
      <c r="J56" s="4"/>
      <c r="K56" s="4"/>
    </row>
    <row r="57" spans="1:11" ht="12.75">
      <c r="A57" s="16"/>
      <c r="B57" s="17"/>
      <c r="C57" s="17"/>
      <c r="D57" s="17"/>
      <c r="E57" s="17"/>
      <c r="F57" s="17"/>
      <c r="G57" s="17"/>
      <c r="H57" s="14"/>
      <c r="I57" s="17"/>
      <c r="J57" s="14"/>
      <c r="K57" s="14"/>
    </row>
    <row r="58" spans="1:11" ht="12.75">
      <c r="A58" s="2"/>
      <c r="B58" s="4"/>
      <c r="C58" s="4"/>
      <c r="D58" s="4"/>
      <c r="E58" s="4"/>
      <c r="H58" s="4"/>
      <c r="I58" s="4"/>
      <c r="J58" s="4"/>
      <c r="K58" s="4"/>
    </row>
    <row r="59" spans="1:11" ht="12.75">
      <c r="A59" s="11"/>
      <c r="B59" s="12"/>
      <c r="C59" s="13"/>
      <c r="D59" s="13"/>
      <c r="E59" s="13"/>
      <c r="F59" s="11"/>
      <c r="G59" s="11"/>
      <c r="H59" s="13"/>
      <c r="I59" s="13"/>
      <c r="J59" s="13"/>
      <c r="K59" s="13"/>
    </row>
    <row r="60" spans="2:11" ht="12.75">
      <c r="B60" s="4"/>
      <c r="C60" s="4"/>
      <c r="D60" s="4"/>
      <c r="E60" s="4"/>
      <c r="H60" s="4"/>
      <c r="I60" s="4"/>
      <c r="J60" s="4"/>
      <c r="K60" s="4"/>
    </row>
    <row r="61" spans="2:11" ht="12.75">
      <c r="B61" s="4"/>
      <c r="C61" s="4"/>
      <c r="D61" s="4"/>
      <c r="E61" s="4"/>
      <c r="H61" s="4"/>
      <c r="I61" s="4"/>
      <c r="J61" s="4"/>
      <c r="K61" s="4"/>
    </row>
  </sheetData>
  <sheetProtection/>
  <mergeCells count="2">
    <mergeCell ref="A1:K1"/>
    <mergeCell ref="B2:D2"/>
  </mergeCells>
  <printOptions horizontalCentered="1"/>
  <pageMargins left="0.35433070866141736" right="0.3937007874015748" top="0.7874015748031497" bottom="0.35433070866141736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56"/>
  <sheetViews>
    <sheetView showGridLines="0" zoomScalePageLayoutView="0" workbookViewId="0" topLeftCell="A1">
      <selection activeCell="F3" sqref="F3"/>
    </sheetView>
  </sheetViews>
  <sheetFormatPr defaultColWidth="9.140625" defaultRowHeight="12.75"/>
  <cols>
    <col min="1" max="1" width="8.28125" style="1" customWidth="1"/>
    <col min="2" max="4" width="7.57421875" style="1" customWidth="1"/>
    <col min="5" max="5" width="2.7109375" style="1" customWidth="1"/>
    <col min="6" max="7" width="34.7109375" style="1" customWidth="1"/>
    <col min="8" max="11" width="8.421875" style="1" customWidth="1"/>
    <col min="12" max="12" width="4.57421875" style="1" customWidth="1"/>
    <col min="13" max="16384" width="9.140625" style="1" customWidth="1"/>
  </cols>
  <sheetData>
    <row r="1" spans="1:12" ht="63.75" customHeight="1">
      <c r="A1" s="109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1"/>
      <c r="L1" s="15"/>
    </row>
    <row r="2" spans="1:11" ht="12.75" customHeight="1">
      <c r="A2" s="34"/>
      <c r="B2" s="112" t="s">
        <v>0</v>
      </c>
      <c r="C2" s="112"/>
      <c r="D2" s="113"/>
      <c r="E2" s="20"/>
      <c r="F2" s="19"/>
      <c r="G2" s="19"/>
      <c r="H2" s="18" t="s">
        <v>4</v>
      </c>
      <c r="I2" s="18"/>
      <c r="J2" s="18"/>
      <c r="K2" s="35"/>
    </row>
    <row r="3" spans="1:11" ht="12" customHeight="1">
      <c r="A3" s="36" t="s">
        <v>5</v>
      </c>
      <c r="B3" s="5" t="s">
        <v>1</v>
      </c>
      <c r="C3" s="5" t="s">
        <v>2</v>
      </c>
      <c r="D3" s="5" t="s">
        <v>3</v>
      </c>
      <c r="E3" s="5"/>
      <c r="F3" s="46" t="s">
        <v>25</v>
      </c>
      <c r="G3" s="48" t="s">
        <v>86</v>
      </c>
      <c r="H3" s="6" t="s">
        <v>6</v>
      </c>
      <c r="I3" s="6"/>
      <c r="J3" s="6"/>
      <c r="K3" s="37"/>
    </row>
    <row r="4" spans="1:11" ht="13.5" customHeight="1">
      <c r="A4" s="38"/>
      <c r="B4" s="8" t="s">
        <v>7</v>
      </c>
      <c r="C4" s="9" t="s">
        <v>7</v>
      </c>
      <c r="D4" s="9" t="s">
        <v>7</v>
      </c>
      <c r="E4" s="9"/>
      <c r="F4" s="7"/>
      <c r="G4" s="7"/>
      <c r="H4" s="25">
        <v>17</v>
      </c>
      <c r="I4" s="25">
        <v>25</v>
      </c>
      <c r="J4" s="25">
        <v>33</v>
      </c>
      <c r="K4" s="39">
        <v>37</v>
      </c>
    </row>
    <row r="5" spans="1:11" s="2" customFormat="1" ht="15.75">
      <c r="A5" s="40">
        <v>252</v>
      </c>
      <c r="B5" s="26">
        <v>0</v>
      </c>
      <c r="C5" s="27">
        <v>0</v>
      </c>
      <c r="D5" s="27">
        <f>C49</f>
        <v>90.88000000000001</v>
      </c>
      <c r="E5" s="27"/>
      <c r="F5" s="28" t="s">
        <v>8</v>
      </c>
      <c r="G5" s="28"/>
      <c r="H5" s="49">
        <v>0.3645833333333333</v>
      </c>
      <c r="I5" s="49">
        <v>0.3645833333333333</v>
      </c>
      <c r="J5" s="49">
        <f>H5</f>
        <v>0.3645833333333333</v>
      </c>
      <c r="K5" s="50">
        <f>H5</f>
        <v>0.3645833333333333</v>
      </c>
    </row>
    <row r="6" spans="1:11" s="3" customFormat="1" ht="15">
      <c r="A6" s="42">
        <v>296</v>
      </c>
      <c r="B6" s="22">
        <f>C6-C5</f>
        <v>5.4</v>
      </c>
      <c r="C6" s="23">
        <v>5.4</v>
      </c>
      <c r="D6" s="23">
        <f aca="true" t="shared" si="0" ref="D6:D48">IF(B6=0,"",D5-B6)</f>
        <v>85.48</v>
      </c>
      <c r="E6" s="23"/>
      <c r="F6" s="21" t="s">
        <v>9</v>
      </c>
      <c r="G6" s="21"/>
      <c r="H6" s="24">
        <f aca="true" t="shared" si="1" ref="H6:H49">$H5+B6/$H$4/24</f>
        <v>0.3778186274509804</v>
      </c>
      <c r="I6" s="24">
        <f>$I5+B6/$I$4/24</f>
        <v>0.3735833333333333</v>
      </c>
      <c r="J6" s="24">
        <f aca="true" t="shared" si="2" ref="J6:J49">$J5+B6/$J$4/24</f>
        <v>0.37140151515151515</v>
      </c>
      <c r="K6" s="43">
        <f aca="true" t="shared" si="3" ref="K6:K49">$K5+B6/$K$4/24</f>
        <v>0.3706644144144144</v>
      </c>
    </row>
    <row r="7" spans="1:11" s="3" customFormat="1" ht="15">
      <c r="A7" s="42">
        <v>384</v>
      </c>
      <c r="B7" s="22">
        <f aca="true" t="shared" si="4" ref="B7:B49">C7-C6</f>
        <v>3.5600000000000005</v>
      </c>
      <c r="C7" s="23">
        <v>8.96</v>
      </c>
      <c r="D7" s="23">
        <f t="shared" si="0"/>
        <v>81.92</v>
      </c>
      <c r="E7" s="23"/>
      <c r="F7" s="21" t="s">
        <v>10</v>
      </c>
      <c r="G7" s="21"/>
      <c r="H7" s="24">
        <f t="shared" si="1"/>
        <v>0.3865441176470588</v>
      </c>
      <c r="I7" s="24">
        <f aca="true" t="shared" si="5" ref="I7:I49">$I6+B7/$I$4/24</f>
        <v>0.37951666666666667</v>
      </c>
      <c r="J7" s="24">
        <f t="shared" si="2"/>
        <v>0.37589646464646465</v>
      </c>
      <c r="K7" s="43">
        <f t="shared" si="3"/>
        <v>0.3746734234234234</v>
      </c>
    </row>
    <row r="8" spans="1:11" s="2" customFormat="1" ht="15">
      <c r="A8" s="42">
        <v>260</v>
      </c>
      <c r="B8" s="22">
        <f t="shared" si="4"/>
        <v>2.3599999999999994</v>
      </c>
      <c r="C8" s="23">
        <v>11.32</v>
      </c>
      <c r="D8" s="23">
        <f t="shared" si="0"/>
        <v>79.56</v>
      </c>
      <c r="E8" s="23"/>
      <c r="F8" s="21" t="s">
        <v>11</v>
      </c>
      <c r="G8" s="21"/>
      <c r="H8" s="24">
        <f t="shared" si="1"/>
        <v>0.392328431372549</v>
      </c>
      <c r="I8" s="24">
        <f t="shared" si="5"/>
        <v>0.38345</v>
      </c>
      <c r="J8" s="24">
        <f t="shared" si="2"/>
        <v>0.3788762626262626</v>
      </c>
      <c r="K8" s="43">
        <f t="shared" si="3"/>
        <v>0.37733108108108104</v>
      </c>
    </row>
    <row r="9" spans="1:11" s="2" customFormat="1" ht="15.75">
      <c r="A9" s="40">
        <v>199</v>
      </c>
      <c r="B9" s="26">
        <f t="shared" si="4"/>
        <v>2.6099999999999994</v>
      </c>
      <c r="C9" s="27">
        <v>13.93</v>
      </c>
      <c r="D9" s="27">
        <f t="shared" si="0"/>
        <v>76.95</v>
      </c>
      <c r="E9" s="27"/>
      <c r="F9" s="28" t="s">
        <v>12</v>
      </c>
      <c r="G9" s="47" t="s">
        <v>55</v>
      </c>
      <c r="H9" s="29">
        <f t="shared" si="1"/>
        <v>0.39872549019607845</v>
      </c>
      <c r="I9" s="29">
        <f t="shared" si="5"/>
        <v>0.38780000000000003</v>
      </c>
      <c r="J9" s="29">
        <f t="shared" si="2"/>
        <v>0.38217171717171716</v>
      </c>
      <c r="K9" s="41">
        <f t="shared" si="3"/>
        <v>0.3802702702702702</v>
      </c>
    </row>
    <row r="10" spans="1:11" s="2" customFormat="1" ht="15">
      <c r="A10" s="42">
        <v>235</v>
      </c>
      <c r="B10" s="22">
        <f t="shared" si="4"/>
        <v>2.129999999999999</v>
      </c>
      <c r="C10" s="23">
        <v>16.06</v>
      </c>
      <c r="D10" s="23">
        <f t="shared" si="0"/>
        <v>74.82000000000001</v>
      </c>
      <c r="E10" s="23"/>
      <c r="F10" s="21" t="s">
        <v>13</v>
      </c>
      <c r="G10" s="21" t="s">
        <v>55</v>
      </c>
      <c r="H10" s="24">
        <f t="shared" si="1"/>
        <v>0.40394607843137254</v>
      </c>
      <c r="I10" s="24">
        <f t="shared" si="5"/>
        <v>0.39135000000000003</v>
      </c>
      <c r="J10" s="24">
        <f t="shared" si="2"/>
        <v>0.3848611111111111</v>
      </c>
      <c r="K10" s="43">
        <f t="shared" si="3"/>
        <v>0.38266891891891885</v>
      </c>
    </row>
    <row r="11" spans="1:11" s="2" customFormat="1" ht="15">
      <c r="A11" s="42">
        <v>239</v>
      </c>
      <c r="B11" s="22">
        <f t="shared" si="4"/>
        <v>3.2699999999999996</v>
      </c>
      <c r="C11" s="23">
        <v>19.33</v>
      </c>
      <c r="D11" s="23">
        <f t="shared" si="0"/>
        <v>71.55000000000001</v>
      </c>
      <c r="E11" s="23"/>
      <c r="F11" s="21" t="s">
        <v>26</v>
      </c>
      <c r="G11" s="21" t="s">
        <v>56</v>
      </c>
      <c r="H11" s="24">
        <f t="shared" si="1"/>
        <v>0.41196078431372546</v>
      </c>
      <c r="I11" s="24">
        <f t="shared" si="5"/>
        <v>0.39680000000000004</v>
      </c>
      <c r="J11" s="24">
        <f t="shared" si="2"/>
        <v>0.388989898989899</v>
      </c>
      <c r="K11" s="43">
        <f t="shared" si="3"/>
        <v>0.3863513513513513</v>
      </c>
    </row>
    <row r="12" spans="1:11" s="2" customFormat="1" ht="15">
      <c r="A12" s="42">
        <v>235</v>
      </c>
      <c r="B12" s="22">
        <f t="shared" si="4"/>
        <v>3.4400000000000013</v>
      </c>
      <c r="C12" s="23">
        <v>22.77</v>
      </c>
      <c r="D12" s="23">
        <f t="shared" si="0"/>
        <v>68.11000000000001</v>
      </c>
      <c r="E12" s="23"/>
      <c r="F12" s="21" t="s">
        <v>27</v>
      </c>
      <c r="G12" s="21" t="s">
        <v>57</v>
      </c>
      <c r="H12" s="24">
        <f t="shared" si="1"/>
        <v>0.42039215686274506</v>
      </c>
      <c r="I12" s="24">
        <f t="shared" si="5"/>
        <v>0.40253333333333335</v>
      </c>
      <c r="J12" s="24">
        <f t="shared" si="2"/>
        <v>0.39333333333333337</v>
      </c>
      <c r="K12" s="43">
        <f t="shared" si="3"/>
        <v>0.3902252252252252</v>
      </c>
    </row>
    <row r="13" spans="1:11" s="2" customFormat="1" ht="15">
      <c r="A13" s="42">
        <v>230</v>
      </c>
      <c r="B13" s="22">
        <f t="shared" si="4"/>
        <v>2.469999999999999</v>
      </c>
      <c r="C13" s="23">
        <v>25.24</v>
      </c>
      <c r="D13" s="23">
        <f t="shared" si="0"/>
        <v>65.64000000000001</v>
      </c>
      <c r="E13" s="23"/>
      <c r="F13" s="21" t="s">
        <v>28</v>
      </c>
      <c r="G13" s="21" t="s">
        <v>58</v>
      </c>
      <c r="H13" s="24">
        <f t="shared" si="1"/>
        <v>0.4264460784313725</v>
      </c>
      <c r="I13" s="24">
        <f t="shared" si="5"/>
        <v>0.40665</v>
      </c>
      <c r="J13" s="24">
        <f t="shared" si="2"/>
        <v>0.39645202020202025</v>
      </c>
      <c r="K13" s="43">
        <f t="shared" si="3"/>
        <v>0.3930067567567567</v>
      </c>
    </row>
    <row r="14" spans="1:11" s="2" customFormat="1" ht="15">
      <c r="A14" s="42">
        <v>244</v>
      </c>
      <c r="B14" s="22">
        <f t="shared" si="4"/>
        <v>1.6600000000000001</v>
      </c>
      <c r="C14" s="23">
        <v>26.9</v>
      </c>
      <c r="D14" s="23">
        <f t="shared" si="0"/>
        <v>63.98000000000002</v>
      </c>
      <c r="E14" s="23"/>
      <c r="F14" s="21" t="s">
        <v>29</v>
      </c>
      <c r="G14" s="21" t="s">
        <v>59</v>
      </c>
      <c r="H14" s="24">
        <f t="shared" si="1"/>
        <v>0.4305147058823529</v>
      </c>
      <c r="I14" s="24">
        <f t="shared" si="5"/>
        <v>0.40941666666666665</v>
      </c>
      <c r="J14" s="24">
        <f t="shared" si="2"/>
        <v>0.39854797979797985</v>
      </c>
      <c r="K14" s="43">
        <f t="shared" si="3"/>
        <v>0.3948761261261261</v>
      </c>
    </row>
    <row r="15" spans="1:11" s="2" customFormat="1" ht="15.75">
      <c r="A15" s="40">
        <v>285</v>
      </c>
      <c r="B15" s="26">
        <f t="shared" si="4"/>
        <v>0.8800000000000026</v>
      </c>
      <c r="C15" s="27">
        <v>27.78</v>
      </c>
      <c r="D15" s="27">
        <f t="shared" si="0"/>
        <v>63.100000000000016</v>
      </c>
      <c r="E15" s="27"/>
      <c r="F15" s="28" t="s">
        <v>88</v>
      </c>
      <c r="G15" s="47" t="s">
        <v>89</v>
      </c>
      <c r="H15" s="29">
        <f t="shared" si="1"/>
        <v>0.43267156862745093</v>
      </c>
      <c r="I15" s="29">
        <f t="shared" si="5"/>
        <v>0.4108833333333333</v>
      </c>
      <c r="J15" s="29">
        <f t="shared" si="2"/>
        <v>0.39965909090909096</v>
      </c>
      <c r="K15" s="41">
        <f t="shared" si="3"/>
        <v>0.3958671171171171</v>
      </c>
    </row>
    <row r="16" spans="1:11" s="2" customFormat="1" ht="15">
      <c r="A16" s="42">
        <v>269</v>
      </c>
      <c r="B16" s="22">
        <f t="shared" si="4"/>
        <v>0.9100000000000001</v>
      </c>
      <c r="C16" s="23">
        <v>28.69</v>
      </c>
      <c r="D16" s="23">
        <f t="shared" si="0"/>
        <v>62.19000000000001</v>
      </c>
      <c r="E16" s="23"/>
      <c r="F16" s="21" t="s">
        <v>14</v>
      </c>
      <c r="G16" s="21"/>
      <c r="H16" s="24">
        <f t="shared" si="1"/>
        <v>0.4349019607843137</v>
      </c>
      <c r="I16" s="24">
        <f t="shared" si="5"/>
        <v>0.4124</v>
      </c>
      <c r="J16" s="24">
        <f t="shared" si="2"/>
        <v>0.40080808080808084</v>
      </c>
      <c r="K16" s="43">
        <f t="shared" si="3"/>
        <v>0.39689189189189183</v>
      </c>
    </row>
    <row r="17" spans="1:11" s="2" customFormat="1" ht="15">
      <c r="A17" s="42">
        <v>127</v>
      </c>
      <c r="B17" s="22">
        <f t="shared" si="4"/>
        <v>4.2400000000000055</v>
      </c>
      <c r="C17" s="23">
        <v>32.93000000000001</v>
      </c>
      <c r="D17" s="23">
        <f t="shared" si="0"/>
        <v>57.95</v>
      </c>
      <c r="E17" s="23"/>
      <c r="F17" s="21" t="s">
        <v>35</v>
      </c>
      <c r="G17" s="21" t="s">
        <v>62</v>
      </c>
      <c r="H17" s="24">
        <f t="shared" si="1"/>
        <v>0.44529411764705884</v>
      </c>
      <c r="I17" s="24">
        <f t="shared" si="5"/>
        <v>0.41946666666666665</v>
      </c>
      <c r="J17" s="24">
        <f t="shared" si="2"/>
        <v>0.40616161616161617</v>
      </c>
      <c r="K17" s="43">
        <f t="shared" si="3"/>
        <v>0.4016666666666666</v>
      </c>
    </row>
    <row r="18" spans="1:11" s="2" customFormat="1" ht="15">
      <c r="A18" s="42">
        <v>138</v>
      </c>
      <c r="B18" s="22">
        <f t="shared" si="4"/>
        <v>5.449999999999996</v>
      </c>
      <c r="C18" s="23">
        <v>38.38</v>
      </c>
      <c r="D18" s="23">
        <f t="shared" si="0"/>
        <v>52.50000000000001</v>
      </c>
      <c r="E18" s="23"/>
      <c r="F18" s="21" t="s">
        <v>15</v>
      </c>
      <c r="G18" s="21"/>
      <c r="H18" s="24">
        <f t="shared" si="1"/>
        <v>0.45865196078431375</v>
      </c>
      <c r="I18" s="24">
        <f t="shared" si="5"/>
        <v>0.42855</v>
      </c>
      <c r="J18" s="24">
        <f t="shared" si="2"/>
        <v>0.4130429292929293</v>
      </c>
      <c r="K18" s="43">
        <f t="shared" si="3"/>
        <v>0.407804054054054</v>
      </c>
    </row>
    <row r="19" spans="1:11" s="2" customFormat="1" ht="15.75">
      <c r="A19" s="40">
        <v>102</v>
      </c>
      <c r="B19" s="26">
        <f t="shared" si="4"/>
        <v>9.04</v>
      </c>
      <c r="C19" s="27">
        <v>47.42</v>
      </c>
      <c r="D19" s="27">
        <f t="shared" si="0"/>
        <v>43.46000000000001</v>
      </c>
      <c r="E19" s="27"/>
      <c r="F19" s="28" t="s">
        <v>16</v>
      </c>
      <c r="G19" s="47"/>
      <c r="H19" s="29">
        <f t="shared" si="1"/>
        <v>0.4808088235294118</v>
      </c>
      <c r="I19" s="29">
        <f t="shared" si="5"/>
        <v>0.44361666666666666</v>
      </c>
      <c r="J19" s="29">
        <f t="shared" si="2"/>
        <v>0.4244570707070707</v>
      </c>
      <c r="K19" s="41">
        <f t="shared" si="3"/>
        <v>0.4179842342342342</v>
      </c>
    </row>
    <row r="20" spans="1:11" s="2" customFormat="1" ht="15.75">
      <c r="A20" s="40">
        <v>216</v>
      </c>
      <c r="B20" s="26">
        <f t="shared" si="4"/>
        <v>0.8500000000000014</v>
      </c>
      <c r="C20" s="27">
        <v>48.27</v>
      </c>
      <c r="D20" s="27">
        <f t="shared" si="0"/>
        <v>42.61000000000001</v>
      </c>
      <c r="E20" s="27"/>
      <c r="F20" s="28" t="s">
        <v>17</v>
      </c>
      <c r="G20" s="47"/>
      <c r="H20" s="29">
        <f t="shared" si="1"/>
        <v>0.4828921568627451</v>
      </c>
      <c r="I20" s="29">
        <f t="shared" si="5"/>
        <v>0.44503333333333334</v>
      </c>
      <c r="J20" s="29">
        <f t="shared" si="2"/>
        <v>0.42553030303030304</v>
      </c>
      <c r="K20" s="41">
        <f t="shared" si="3"/>
        <v>0.4189414414414414</v>
      </c>
    </row>
    <row r="21" spans="1:11" s="2" customFormat="1" ht="15">
      <c r="A21" s="42">
        <v>242</v>
      </c>
      <c r="B21" s="22">
        <f t="shared" si="4"/>
        <v>0.28999999999999915</v>
      </c>
      <c r="C21" s="23">
        <v>48.56</v>
      </c>
      <c r="D21" s="23">
        <f t="shared" si="0"/>
        <v>42.32000000000001</v>
      </c>
      <c r="E21" s="23"/>
      <c r="F21" s="21" t="s">
        <v>18</v>
      </c>
      <c r="G21" s="21"/>
      <c r="H21" s="24">
        <f t="shared" si="1"/>
        <v>0.4836029411764706</v>
      </c>
      <c r="I21" s="24">
        <f t="shared" si="5"/>
        <v>0.44551666666666667</v>
      </c>
      <c r="J21" s="24">
        <f t="shared" si="2"/>
        <v>0.42589646464646463</v>
      </c>
      <c r="K21" s="43">
        <f t="shared" si="3"/>
        <v>0.419268018018018</v>
      </c>
    </row>
    <row r="22" spans="1:11" s="2" customFormat="1" ht="15">
      <c r="A22" s="42">
        <v>220</v>
      </c>
      <c r="B22" s="22">
        <f t="shared" si="4"/>
        <v>1.0300000000000011</v>
      </c>
      <c r="C22" s="23">
        <v>49.59</v>
      </c>
      <c r="D22" s="23">
        <f t="shared" si="0"/>
        <v>41.290000000000006</v>
      </c>
      <c r="E22" s="23"/>
      <c r="F22" s="21" t="s">
        <v>36</v>
      </c>
      <c r="G22" s="21" t="s">
        <v>63</v>
      </c>
      <c r="H22" s="24">
        <f t="shared" si="1"/>
        <v>0.4861274509803922</v>
      </c>
      <c r="I22" s="24">
        <f t="shared" si="5"/>
        <v>0.4472333333333333</v>
      </c>
      <c r="J22" s="24">
        <f t="shared" si="2"/>
        <v>0.4271969696969697</v>
      </c>
      <c r="K22" s="43">
        <f t="shared" si="3"/>
        <v>0.4204279279279279</v>
      </c>
    </row>
    <row r="23" spans="1:11" s="2" customFormat="1" ht="15">
      <c r="A23" s="42">
        <v>132</v>
      </c>
      <c r="B23" s="22">
        <f t="shared" si="4"/>
        <v>4.719999999999999</v>
      </c>
      <c r="C23" s="23">
        <v>54.31</v>
      </c>
      <c r="D23" s="23">
        <f t="shared" si="0"/>
        <v>36.57000000000001</v>
      </c>
      <c r="E23" s="23"/>
      <c r="F23" s="21" t="s">
        <v>37</v>
      </c>
      <c r="G23" s="21" t="s">
        <v>64</v>
      </c>
      <c r="H23" s="24">
        <f t="shared" si="1"/>
        <v>0.49769607843137254</v>
      </c>
      <c r="I23" s="24">
        <f t="shared" si="5"/>
        <v>0.4551</v>
      </c>
      <c r="J23" s="24">
        <f t="shared" si="2"/>
        <v>0.43315656565656563</v>
      </c>
      <c r="K23" s="43">
        <f t="shared" si="3"/>
        <v>0.4257432432432432</v>
      </c>
    </row>
    <row r="24" spans="1:11" s="2" customFormat="1" ht="15.75">
      <c r="A24" s="40">
        <v>65</v>
      </c>
      <c r="B24" s="26">
        <f t="shared" si="4"/>
        <v>1.2800000000000011</v>
      </c>
      <c r="C24" s="27">
        <v>55.59</v>
      </c>
      <c r="D24" s="27">
        <f t="shared" si="0"/>
        <v>35.290000000000006</v>
      </c>
      <c r="E24" s="27"/>
      <c r="F24" s="28" t="s">
        <v>38</v>
      </c>
      <c r="G24" s="47"/>
      <c r="H24" s="29">
        <f t="shared" si="1"/>
        <v>0.5008333333333334</v>
      </c>
      <c r="I24" s="29">
        <f t="shared" si="5"/>
        <v>0.4572333333333333</v>
      </c>
      <c r="J24" s="29">
        <f t="shared" si="2"/>
        <v>0.43477272727272726</v>
      </c>
      <c r="K24" s="41">
        <f t="shared" si="3"/>
        <v>0.4271846846846846</v>
      </c>
    </row>
    <row r="25" spans="1:11" s="2" customFormat="1" ht="15.75">
      <c r="A25" s="40">
        <v>143</v>
      </c>
      <c r="B25" s="26">
        <f t="shared" si="4"/>
        <v>0.6799999999999997</v>
      </c>
      <c r="C25" s="27">
        <v>56.27</v>
      </c>
      <c r="D25" s="27">
        <f t="shared" si="0"/>
        <v>34.61000000000001</v>
      </c>
      <c r="E25" s="27"/>
      <c r="F25" s="28" t="s">
        <v>19</v>
      </c>
      <c r="G25" s="47"/>
      <c r="H25" s="29">
        <f t="shared" si="1"/>
        <v>0.5025000000000001</v>
      </c>
      <c r="I25" s="29">
        <f t="shared" si="5"/>
        <v>0.45836666666666664</v>
      </c>
      <c r="J25" s="29">
        <f t="shared" si="2"/>
        <v>0.4356313131313131</v>
      </c>
      <c r="K25" s="41">
        <f t="shared" si="3"/>
        <v>0.4279504504504504</v>
      </c>
    </row>
    <row r="26" spans="1:11" s="2" customFormat="1" ht="15">
      <c r="A26" s="42">
        <v>116</v>
      </c>
      <c r="B26" s="22">
        <f t="shared" si="4"/>
        <v>1.009999999999998</v>
      </c>
      <c r="C26" s="23">
        <v>57.28</v>
      </c>
      <c r="D26" s="23">
        <f t="shared" si="0"/>
        <v>33.60000000000001</v>
      </c>
      <c r="E26" s="23"/>
      <c r="F26" s="21" t="s">
        <v>39</v>
      </c>
      <c r="G26" s="21" t="s">
        <v>65</v>
      </c>
      <c r="H26" s="24">
        <f t="shared" si="1"/>
        <v>0.5049754901960785</v>
      </c>
      <c r="I26" s="24">
        <f t="shared" si="5"/>
        <v>0.46004999999999996</v>
      </c>
      <c r="J26" s="24">
        <f t="shared" si="2"/>
        <v>0.4369065656565656</v>
      </c>
      <c r="K26" s="43">
        <f t="shared" si="3"/>
        <v>0.42908783783783777</v>
      </c>
    </row>
    <row r="27" spans="1:11" s="2" customFormat="1" ht="15">
      <c r="A27" s="42">
        <v>68</v>
      </c>
      <c r="B27" s="22">
        <f t="shared" si="4"/>
        <v>1.250000000000007</v>
      </c>
      <c r="C27" s="23">
        <v>58.53000000000001</v>
      </c>
      <c r="D27" s="23">
        <f t="shared" si="0"/>
        <v>32.35</v>
      </c>
      <c r="E27" s="23"/>
      <c r="F27" s="21" t="s">
        <v>40</v>
      </c>
      <c r="G27" s="21" t="s">
        <v>66</v>
      </c>
      <c r="H27" s="24">
        <f t="shared" si="1"/>
        <v>0.5080392156862745</v>
      </c>
      <c r="I27" s="24">
        <f t="shared" si="5"/>
        <v>0.4621333333333333</v>
      </c>
      <c r="J27" s="24">
        <f t="shared" si="2"/>
        <v>0.4384848484848484</v>
      </c>
      <c r="K27" s="43">
        <f t="shared" si="3"/>
        <v>0.43049549549549543</v>
      </c>
    </row>
    <row r="28" spans="1:11" s="2" customFormat="1" ht="15">
      <c r="A28" s="42">
        <v>163</v>
      </c>
      <c r="B28" s="22">
        <f t="shared" si="4"/>
        <v>0.9299999999999926</v>
      </c>
      <c r="C28" s="23">
        <v>59.46</v>
      </c>
      <c r="D28" s="23">
        <f t="shared" si="0"/>
        <v>31.42000000000001</v>
      </c>
      <c r="E28" s="23"/>
      <c r="F28" s="21" t="s">
        <v>41</v>
      </c>
      <c r="G28" s="21" t="s">
        <v>67</v>
      </c>
      <c r="H28" s="24">
        <f t="shared" si="1"/>
        <v>0.5103186274509804</v>
      </c>
      <c r="I28" s="24">
        <f t="shared" si="5"/>
        <v>0.4636833333333333</v>
      </c>
      <c r="J28" s="24">
        <f t="shared" si="2"/>
        <v>0.43965909090909083</v>
      </c>
      <c r="K28" s="43">
        <f t="shared" si="3"/>
        <v>0.43154279279279273</v>
      </c>
    </row>
    <row r="29" spans="1:11" s="2" customFormat="1" ht="15">
      <c r="A29" s="42">
        <v>59</v>
      </c>
      <c r="B29" s="22">
        <f t="shared" si="4"/>
        <v>1.9699999999999989</v>
      </c>
      <c r="C29" s="23">
        <v>61.43</v>
      </c>
      <c r="D29" s="23">
        <f t="shared" si="0"/>
        <v>29.45000000000001</v>
      </c>
      <c r="E29" s="23"/>
      <c r="F29" s="21" t="s">
        <v>20</v>
      </c>
      <c r="G29" s="21" t="s">
        <v>68</v>
      </c>
      <c r="H29" s="24">
        <f t="shared" si="1"/>
        <v>0.5151470588235295</v>
      </c>
      <c r="I29" s="24">
        <f t="shared" si="5"/>
        <v>0.4669666666666666</v>
      </c>
      <c r="J29" s="24">
        <f t="shared" si="2"/>
        <v>0.44214646464646457</v>
      </c>
      <c r="K29" s="43">
        <f t="shared" si="3"/>
        <v>0.4337612612612612</v>
      </c>
    </row>
    <row r="30" spans="1:11" s="2" customFormat="1" ht="15.75">
      <c r="A30" s="40">
        <v>68</v>
      </c>
      <c r="B30" s="26">
        <f t="shared" si="4"/>
        <v>1.3799999999999955</v>
      </c>
      <c r="C30" s="27">
        <v>62.809999999999995</v>
      </c>
      <c r="D30" s="27">
        <f t="shared" si="0"/>
        <v>28.070000000000014</v>
      </c>
      <c r="E30" s="27"/>
      <c r="F30" s="28" t="s">
        <v>21</v>
      </c>
      <c r="G30" s="47"/>
      <c r="H30" s="29">
        <f t="shared" si="1"/>
        <v>0.518529411764706</v>
      </c>
      <c r="I30" s="29">
        <f t="shared" si="5"/>
        <v>0.46926666666666655</v>
      </c>
      <c r="J30" s="29">
        <f t="shared" si="2"/>
        <v>0.4438888888888888</v>
      </c>
      <c r="K30" s="41">
        <f t="shared" si="3"/>
        <v>0.43531531531531525</v>
      </c>
    </row>
    <row r="31" spans="1:11" s="2" customFormat="1" ht="15.75">
      <c r="A31" s="40">
        <v>162</v>
      </c>
      <c r="B31" s="26">
        <f t="shared" si="4"/>
        <v>1.500000000000007</v>
      </c>
      <c r="C31" s="27">
        <v>64.31</v>
      </c>
      <c r="D31" s="27">
        <f t="shared" si="0"/>
        <v>26.570000000000007</v>
      </c>
      <c r="E31" s="27"/>
      <c r="F31" s="28" t="s">
        <v>42</v>
      </c>
      <c r="G31" s="47" t="s">
        <v>69</v>
      </c>
      <c r="H31" s="29">
        <f t="shared" si="1"/>
        <v>0.5222058823529413</v>
      </c>
      <c r="I31" s="29">
        <f t="shared" si="5"/>
        <v>0.47176666666666656</v>
      </c>
      <c r="J31" s="29">
        <f t="shared" si="2"/>
        <v>0.44578282828282817</v>
      </c>
      <c r="K31" s="41">
        <f t="shared" si="3"/>
        <v>0.43700450450450445</v>
      </c>
    </row>
    <row r="32" spans="1:11" s="2" customFormat="1" ht="15">
      <c r="A32" s="42">
        <v>210</v>
      </c>
      <c r="B32" s="22">
        <f t="shared" si="4"/>
        <v>2.3700000000000045</v>
      </c>
      <c r="C32" s="23">
        <v>66.68</v>
      </c>
      <c r="D32" s="23">
        <f t="shared" si="0"/>
        <v>24.200000000000003</v>
      </c>
      <c r="E32" s="23"/>
      <c r="F32" s="21" t="s">
        <v>43</v>
      </c>
      <c r="G32" s="21" t="s">
        <v>70</v>
      </c>
      <c r="H32" s="24">
        <f t="shared" si="1"/>
        <v>0.5280147058823531</v>
      </c>
      <c r="I32" s="24">
        <f t="shared" si="5"/>
        <v>0.47571666666666657</v>
      </c>
      <c r="J32" s="24">
        <f t="shared" si="2"/>
        <v>0.4487752525252524</v>
      </c>
      <c r="K32" s="43">
        <f t="shared" si="3"/>
        <v>0.43967342342342336</v>
      </c>
    </row>
    <row r="33" spans="1:11" s="2" customFormat="1" ht="15">
      <c r="A33" s="42">
        <v>175</v>
      </c>
      <c r="B33" s="22">
        <f t="shared" si="4"/>
        <v>1.1200000000000045</v>
      </c>
      <c r="C33" s="23">
        <v>67.80000000000001</v>
      </c>
      <c r="D33" s="23">
        <f t="shared" si="0"/>
        <v>23.08</v>
      </c>
      <c r="E33" s="23"/>
      <c r="F33" s="21" t="s">
        <v>22</v>
      </c>
      <c r="G33" s="21" t="s">
        <v>71</v>
      </c>
      <c r="H33" s="24">
        <f t="shared" si="1"/>
        <v>0.5307598039215689</v>
      </c>
      <c r="I33" s="24">
        <f t="shared" si="5"/>
        <v>0.47758333333333325</v>
      </c>
      <c r="J33" s="24">
        <f t="shared" si="2"/>
        <v>0.45018939393939383</v>
      </c>
      <c r="K33" s="43">
        <f t="shared" si="3"/>
        <v>0.4409346846846846</v>
      </c>
    </row>
    <row r="34" spans="1:11" s="2" customFormat="1" ht="15">
      <c r="A34" s="42">
        <v>104</v>
      </c>
      <c r="B34" s="22">
        <f t="shared" si="4"/>
        <v>1.2800000000000011</v>
      </c>
      <c r="C34" s="23">
        <v>69.08000000000001</v>
      </c>
      <c r="D34" s="23">
        <f t="shared" si="0"/>
        <v>21.799999999999997</v>
      </c>
      <c r="E34" s="23"/>
      <c r="F34" s="21" t="s">
        <v>44</v>
      </c>
      <c r="G34" s="21" t="s">
        <v>72</v>
      </c>
      <c r="H34" s="24">
        <f t="shared" si="1"/>
        <v>0.5338970588235297</v>
      </c>
      <c r="I34" s="24">
        <f t="shared" si="5"/>
        <v>0.47971666666666657</v>
      </c>
      <c r="J34" s="24">
        <f t="shared" si="2"/>
        <v>0.45180555555555546</v>
      </c>
      <c r="K34" s="43">
        <f t="shared" si="3"/>
        <v>0.44237612612612603</v>
      </c>
    </row>
    <row r="35" spans="1:11" s="2" customFormat="1" ht="15">
      <c r="A35" s="42">
        <v>118</v>
      </c>
      <c r="B35" s="22">
        <f t="shared" si="4"/>
        <v>0.22999999999998977</v>
      </c>
      <c r="C35" s="23">
        <v>69.31</v>
      </c>
      <c r="D35" s="23">
        <f t="shared" si="0"/>
        <v>21.570000000000007</v>
      </c>
      <c r="E35" s="23"/>
      <c r="F35" s="21" t="s">
        <v>45</v>
      </c>
      <c r="G35" s="21" t="s">
        <v>73</v>
      </c>
      <c r="H35" s="24">
        <f t="shared" si="1"/>
        <v>0.5344607843137257</v>
      </c>
      <c r="I35" s="24">
        <f t="shared" si="5"/>
        <v>0.48009999999999986</v>
      </c>
      <c r="J35" s="24">
        <f t="shared" si="2"/>
        <v>0.4520959595959595</v>
      </c>
      <c r="K35" s="43">
        <f t="shared" si="3"/>
        <v>0.442635135135135</v>
      </c>
    </row>
    <row r="36" spans="1:11" s="2" customFormat="1" ht="15">
      <c r="A36" s="42">
        <v>122</v>
      </c>
      <c r="B36" s="22">
        <f t="shared" si="4"/>
        <v>0.6800000000000068</v>
      </c>
      <c r="C36" s="23">
        <v>69.99000000000001</v>
      </c>
      <c r="D36" s="23">
        <f t="shared" si="0"/>
        <v>20.89</v>
      </c>
      <c r="E36" s="23"/>
      <c r="F36" s="21" t="s">
        <v>46</v>
      </c>
      <c r="G36" s="21" t="s">
        <v>74</v>
      </c>
      <c r="H36" s="24">
        <f t="shared" si="1"/>
        <v>0.5361274509803924</v>
      </c>
      <c r="I36" s="24">
        <f t="shared" si="5"/>
        <v>0.4812333333333332</v>
      </c>
      <c r="J36" s="24">
        <f t="shared" si="2"/>
        <v>0.4529545454545454</v>
      </c>
      <c r="K36" s="43">
        <f t="shared" si="3"/>
        <v>0.4434009009009008</v>
      </c>
    </row>
    <row r="37" spans="1:11" s="2" customFormat="1" ht="15">
      <c r="A37" s="42">
        <v>120</v>
      </c>
      <c r="B37" s="22">
        <f t="shared" si="4"/>
        <v>1.3799999999999955</v>
      </c>
      <c r="C37" s="23">
        <v>71.37</v>
      </c>
      <c r="D37" s="23">
        <f t="shared" si="0"/>
        <v>19.510000000000005</v>
      </c>
      <c r="E37" s="23"/>
      <c r="F37" s="21" t="s">
        <v>47</v>
      </c>
      <c r="G37" s="21" t="s">
        <v>75</v>
      </c>
      <c r="H37" s="24">
        <f t="shared" si="1"/>
        <v>0.5395098039215689</v>
      </c>
      <c r="I37" s="24">
        <f t="shared" si="5"/>
        <v>0.48353333333333315</v>
      </c>
      <c r="J37" s="24">
        <f t="shared" si="2"/>
        <v>0.4546969696969696</v>
      </c>
      <c r="K37" s="43">
        <f t="shared" si="3"/>
        <v>0.44495495495495485</v>
      </c>
    </row>
    <row r="38" spans="1:11" s="2" customFormat="1" ht="15">
      <c r="A38" s="42">
        <v>116</v>
      </c>
      <c r="B38" s="22">
        <f t="shared" si="4"/>
        <v>1.6899999999999977</v>
      </c>
      <c r="C38" s="23">
        <v>73.06</v>
      </c>
      <c r="D38" s="23">
        <f t="shared" si="0"/>
        <v>17.820000000000007</v>
      </c>
      <c r="E38" s="23"/>
      <c r="F38" s="21" t="s">
        <v>48</v>
      </c>
      <c r="G38" s="21" t="s">
        <v>76</v>
      </c>
      <c r="H38" s="24">
        <f t="shared" si="1"/>
        <v>0.543651960784314</v>
      </c>
      <c r="I38" s="24">
        <f t="shared" si="5"/>
        <v>0.48634999999999984</v>
      </c>
      <c r="J38" s="24">
        <f t="shared" si="2"/>
        <v>0.456830808080808</v>
      </c>
      <c r="K38" s="43">
        <f t="shared" si="3"/>
        <v>0.446858108108108</v>
      </c>
    </row>
    <row r="39" spans="1:11" s="2" customFormat="1" ht="15.75">
      <c r="A39" s="40">
        <v>118</v>
      </c>
      <c r="B39" s="26">
        <f t="shared" si="4"/>
        <v>0.7900000000000063</v>
      </c>
      <c r="C39" s="27">
        <v>73.85000000000001</v>
      </c>
      <c r="D39" s="27">
        <f t="shared" si="0"/>
        <v>17.03</v>
      </c>
      <c r="E39" s="27"/>
      <c r="F39" s="28" t="s">
        <v>23</v>
      </c>
      <c r="G39" s="47" t="s">
        <v>77</v>
      </c>
      <c r="H39" s="29">
        <f t="shared" si="1"/>
        <v>0.5455882352941179</v>
      </c>
      <c r="I39" s="29">
        <f t="shared" si="5"/>
        <v>0.4876666666666665</v>
      </c>
      <c r="J39" s="29">
        <f t="shared" si="2"/>
        <v>0.45782828282828275</v>
      </c>
      <c r="K39" s="41">
        <f t="shared" si="3"/>
        <v>0.44774774774774767</v>
      </c>
    </row>
    <row r="40" spans="1:11" s="2" customFormat="1" ht="15">
      <c r="A40" s="42">
        <v>153</v>
      </c>
      <c r="B40" s="22">
        <f t="shared" si="4"/>
        <v>3.7099999999999937</v>
      </c>
      <c r="C40" s="23">
        <v>77.56</v>
      </c>
      <c r="D40" s="23">
        <f t="shared" si="0"/>
        <v>13.320000000000007</v>
      </c>
      <c r="E40" s="23"/>
      <c r="F40" s="21" t="s">
        <v>49</v>
      </c>
      <c r="G40" s="21" t="s">
        <v>78</v>
      </c>
      <c r="H40" s="24">
        <f t="shared" si="1"/>
        <v>0.5546813725490198</v>
      </c>
      <c r="I40" s="24">
        <f t="shared" si="5"/>
        <v>0.49384999999999984</v>
      </c>
      <c r="J40" s="24">
        <f t="shared" si="2"/>
        <v>0.4625126262626262</v>
      </c>
      <c r="K40" s="43">
        <f t="shared" si="3"/>
        <v>0.4519256756756756</v>
      </c>
    </row>
    <row r="41" spans="1:11" s="2" customFormat="1" ht="15">
      <c r="A41" s="42">
        <v>168</v>
      </c>
      <c r="B41" s="22">
        <f t="shared" si="4"/>
        <v>0.980000000000004</v>
      </c>
      <c r="C41" s="23">
        <v>78.54</v>
      </c>
      <c r="D41" s="23">
        <f t="shared" si="0"/>
        <v>12.340000000000003</v>
      </c>
      <c r="E41" s="23"/>
      <c r="F41" s="21" t="s">
        <v>50</v>
      </c>
      <c r="G41" s="21" t="s">
        <v>79</v>
      </c>
      <c r="H41" s="24">
        <f t="shared" si="1"/>
        <v>0.5570833333333336</v>
      </c>
      <c r="I41" s="24">
        <f t="shared" si="5"/>
        <v>0.49548333333333316</v>
      </c>
      <c r="J41" s="24">
        <f t="shared" si="2"/>
        <v>0.46374999999999994</v>
      </c>
      <c r="K41" s="43">
        <f t="shared" si="3"/>
        <v>0.4530292792792792</v>
      </c>
    </row>
    <row r="42" spans="1:11" s="2" customFormat="1" ht="15.75">
      <c r="A42" s="40">
        <v>227</v>
      </c>
      <c r="B42" s="26">
        <f t="shared" si="4"/>
        <v>2.299999999999997</v>
      </c>
      <c r="C42" s="27">
        <v>80.84</v>
      </c>
      <c r="D42" s="27">
        <f t="shared" si="0"/>
        <v>10.040000000000006</v>
      </c>
      <c r="E42" s="27"/>
      <c r="F42" s="28" t="s">
        <v>9</v>
      </c>
      <c r="G42" s="47" t="s">
        <v>80</v>
      </c>
      <c r="H42" s="29">
        <f t="shared" si="1"/>
        <v>0.5627205882352944</v>
      </c>
      <c r="I42" s="29">
        <f t="shared" si="5"/>
        <v>0.4993166666666665</v>
      </c>
      <c r="J42" s="29">
        <f t="shared" si="2"/>
        <v>0.46665404040404035</v>
      </c>
      <c r="K42" s="41">
        <f t="shared" si="3"/>
        <v>0.4556193693693693</v>
      </c>
    </row>
    <row r="43" spans="1:11" s="2" customFormat="1" ht="15">
      <c r="A43" s="42">
        <v>260</v>
      </c>
      <c r="B43" s="22">
        <f t="shared" si="4"/>
        <v>0.44000000000001194</v>
      </c>
      <c r="C43" s="23">
        <v>81.28000000000002</v>
      </c>
      <c r="D43" s="23">
        <f t="shared" si="0"/>
        <v>9.599999999999994</v>
      </c>
      <c r="E43" s="23"/>
      <c r="F43" s="21" t="s">
        <v>9</v>
      </c>
      <c r="G43" s="21" t="s">
        <v>81</v>
      </c>
      <c r="H43" s="24">
        <f t="shared" si="1"/>
        <v>0.5637990196078434</v>
      </c>
      <c r="I43" s="24">
        <f t="shared" si="5"/>
        <v>0.5000499999999999</v>
      </c>
      <c r="J43" s="24">
        <f t="shared" si="2"/>
        <v>0.46720959595959594</v>
      </c>
      <c r="K43" s="43">
        <f t="shared" si="3"/>
        <v>0.4561148648648648</v>
      </c>
    </row>
    <row r="44" spans="1:11" s="2" customFormat="1" ht="15">
      <c r="A44" s="42">
        <v>206</v>
      </c>
      <c r="B44" s="22">
        <f t="shared" si="4"/>
        <v>1.9699999999999989</v>
      </c>
      <c r="C44" s="23">
        <v>83.25000000000001</v>
      </c>
      <c r="D44" s="23">
        <f t="shared" si="0"/>
        <v>7.6299999999999955</v>
      </c>
      <c r="E44" s="23"/>
      <c r="F44" s="21" t="s">
        <v>51</v>
      </c>
      <c r="G44" s="21"/>
      <c r="H44" s="24">
        <f t="shared" si="1"/>
        <v>0.5686274509803925</v>
      </c>
      <c r="I44" s="24">
        <f t="shared" si="5"/>
        <v>0.5033333333333332</v>
      </c>
      <c r="J44" s="24">
        <f t="shared" si="2"/>
        <v>0.46969696969696967</v>
      </c>
      <c r="K44" s="43">
        <f t="shared" si="3"/>
        <v>0.45833333333333326</v>
      </c>
    </row>
    <row r="45" spans="1:11" s="3" customFormat="1" ht="15">
      <c r="A45" s="42">
        <v>176</v>
      </c>
      <c r="B45" s="22">
        <f t="shared" si="4"/>
        <v>0.9499999999999886</v>
      </c>
      <c r="C45" s="23">
        <v>84.2</v>
      </c>
      <c r="D45" s="23">
        <f t="shared" si="0"/>
        <v>6.680000000000007</v>
      </c>
      <c r="E45" s="23"/>
      <c r="F45" s="21" t="s">
        <v>52</v>
      </c>
      <c r="G45" s="21" t="s">
        <v>82</v>
      </c>
      <c r="H45" s="24">
        <f t="shared" si="1"/>
        <v>0.5709558823529415</v>
      </c>
      <c r="I45" s="24">
        <f t="shared" si="5"/>
        <v>0.5049166666666665</v>
      </c>
      <c r="J45" s="24">
        <f t="shared" si="2"/>
        <v>0.4708964646464646</v>
      </c>
      <c r="K45" s="43">
        <f t="shared" si="3"/>
        <v>0.45940315315315305</v>
      </c>
    </row>
    <row r="46" spans="1:11" s="3" customFormat="1" ht="15">
      <c r="A46" s="42">
        <v>168</v>
      </c>
      <c r="B46" s="22">
        <f t="shared" si="4"/>
        <v>1.6099999999999994</v>
      </c>
      <c r="C46" s="23">
        <v>85.81</v>
      </c>
      <c r="D46" s="23">
        <f t="shared" si="0"/>
        <v>5.070000000000007</v>
      </c>
      <c r="E46" s="23"/>
      <c r="F46" s="21" t="s">
        <v>24</v>
      </c>
      <c r="G46" s="21" t="s">
        <v>83</v>
      </c>
      <c r="H46" s="24">
        <f t="shared" si="1"/>
        <v>0.574901960784314</v>
      </c>
      <c r="I46" s="24">
        <f t="shared" si="5"/>
        <v>0.5075999999999998</v>
      </c>
      <c r="J46" s="24">
        <f t="shared" si="2"/>
        <v>0.4729292929292929</v>
      </c>
      <c r="K46" s="43">
        <f t="shared" si="3"/>
        <v>0.4612162162162161</v>
      </c>
    </row>
    <row r="47" spans="1:11" s="3" customFormat="1" ht="15" customHeight="1">
      <c r="A47" s="42">
        <v>220</v>
      </c>
      <c r="B47" s="22">
        <f t="shared" si="4"/>
        <v>1.7700000000000102</v>
      </c>
      <c r="C47" s="23">
        <v>87.58000000000001</v>
      </c>
      <c r="D47" s="23">
        <f t="shared" si="0"/>
        <v>3.299999999999997</v>
      </c>
      <c r="E47" s="23"/>
      <c r="F47" s="21" t="s">
        <v>53</v>
      </c>
      <c r="G47" s="21" t="s">
        <v>84</v>
      </c>
      <c r="H47" s="24">
        <f t="shared" si="1"/>
        <v>0.5792401960784317</v>
      </c>
      <c r="I47" s="24">
        <f t="shared" si="5"/>
        <v>0.5105499999999998</v>
      </c>
      <c r="J47" s="24">
        <f t="shared" si="2"/>
        <v>0.4751641414141414</v>
      </c>
      <c r="K47" s="43">
        <f t="shared" si="3"/>
        <v>0.46320945945945935</v>
      </c>
    </row>
    <row r="48" spans="1:11" s="3" customFormat="1" ht="15">
      <c r="A48" s="42">
        <v>208</v>
      </c>
      <c r="B48" s="22">
        <f t="shared" si="4"/>
        <v>1.9500000000000028</v>
      </c>
      <c r="C48" s="23">
        <v>89.53000000000002</v>
      </c>
      <c r="D48" s="23">
        <f t="shared" si="0"/>
        <v>1.3499999999999943</v>
      </c>
      <c r="E48" s="23"/>
      <c r="F48" s="21" t="s">
        <v>54</v>
      </c>
      <c r="G48" s="21" t="s">
        <v>85</v>
      </c>
      <c r="H48" s="24">
        <f t="shared" si="1"/>
        <v>0.5840196078431376</v>
      </c>
      <c r="I48" s="24">
        <f t="shared" si="5"/>
        <v>0.5137999999999998</v>
      </c>
      <c r="J48" s="24">
        <f t="shared" si="2"/>
        <v>0.4776262626262626</v>
      </c>
      <c r="K48" s="43">
        <f t="shared" si="3"/>
        <v>0.4654054054054053</v>
      </c>
    </row>
    <row r="49" spans="1:11" s="2" customFormat="1" ht="16.5" thickBot="1">
      <c r="A49" s="44">
        <v>252</v>
      </c>
      <c r="B49" s="30">
        <f t="shared" si="4"/>
        <v>1.3499999999999943</v>
      </c>
      <c r="C49" s="31">
        <v>90.88000000000001</v>
      </c>
      <c r="D49" s="31">
        <v>0</v>
      </c>
      <c r="E49" s="31"/>
      <c r="F49" s="32" t="s">
        <v>8</v>
      </c>
      <c r="G49" s="32"/>
      <c r="H49" s="33">
        <f t="shared" si="1"/>
        <v>0.5873284313725493</v>
      </c>
      <c r="I49" s="33">
        <f t="shared" si="5"/>
        <v>0.5160499999999998</v>
      </c>
      <c r="J49" s="33">
        <f t="shared" si="2"/>
        <v>0.4793308080808081</v>
      </c>
      <c r="K49" s="45">
        <f t="shared" si="3"/>
        <v>0.46692567567567556</v>
      </c>
    </row>
    <row r="50" spans="1:11" ht="15" customHeight="1">
      <c r="A50" s="3"/>
      <c r="B50" s="10"/>
      <c r="C50" s="10"/>
      <c r="D50" s="10"/>
      <c r="E50" s="10"/>
      <c r="F50" s="3"/>
      <c r="G50" s="3"/>
      <c r="H50" s="10"/>
      <c r="I50" s="10"/>
      <c r="J50" s="10"/>
      <c r="K50" s="10"/>
    </row>
    <row r="51" spans="1:11" ht="12.75">
      <c r="A51" s="2"/>
      <c r="B51" s="4"/>
      <c r="C51" s="4"/>
      <c r="D51" s="4"/>
      <c r="E51" s="4"/>
      <c r="F51" s="3"/>
      <c r="G51" s="3"/>
      <c r="H51" s="4"/>
      <c r="I51" s="4"/>
      <c r="J51" s="4"/>
      <c r="K51" s="4"/>
    </row>
    <row r="52" spans="1:11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ht="12.75">
      <c r="A53" s="2"/>
      <c r="B53" s="4"/>
      <c r="C53" s="4"/>
      <c r="D53" s="4"/>
      <c r="E53" s="4"/>
      <c r="H53" s="4"/>
      <c r="I53" s="4"/>
      <c r="J53" s="4"/>
      <c r="K53" s="4"/>
    </row>
    <row r="54" spans="1:11" ht="12.75">
      <c r="A54" s="11"/>
      <c r="B54" s="12"/>
      <c r="C54" s="13"/>
      <c r="D54" s="13"/>
      <c r="E54" s="13"/>
      <c r="F54" s="11"/>
      <c r="G54" s="11"/>
      <c r="H54" s="13"/>
      <c r="I54" s="13"/>
      <c r="J54" s="13"/>
      <c r="K54" s="13"/>
    </row>
    <row r="55" spans="2:11" ht="12.75">
      <c r="B55" s="4"/>
      <c r="C55" s="4"/>
      <c r="D55" s="4"/>
      <c r="E55" s="4"/>
      <c r="H55" s="4"/>
      <c r="I55" s="4"/>
      <c r="J55" s="4"/>
      <c r="K55" s="4"/>
    </row>
    <row r="56" spans="2:11" ht="12.75">
      <c r="B56" s="4"/>
      <c r="C56" s="4"/>
      <c r="D56" s="4"/>
      <c r="E56" s="4"/>
      <c r="H56" s="4"/>
      <c r="I56" s="4"/>
      <c r="J56" s="4"/>
      <c r="K56" s="4"/>
    </row>
  </sheetData>
  <sheetProtection/>
  <mergeCells count="2">
    <mergeCell ref="A1:K1"/>
    <mergeCell ref="B2:D2"/>
  </mergeCells>
  <printOptions horizontalCentered="1"/>
  <pageMargins left="0.35433070866141736" right="0.3937007874015748" top="0.7874015748031497" bottom="0.35433070866141736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Di Santo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DI SANTO</dc:creator>
  <cp:keywords/>
  <dc:description/>
  <cp:lastModifiedBy>Gian Pietro Caronello</cp:lastModifiedBy>
  <cp:lastPrinted>2017-02-07T11:04:44Z</cp:lastPrinted>
  <dcterms:created xsi:type="dcterms:W3CDTF">2007-10-05T21:12:18Z</dcterms:created>
  <dcterms:modified xsi:type="dcterms:W3CDTF">2017-08-07T06:37:55Z</dcterms:modified>
  <cp:category/>
  <cp:version/>
  <cp:contentType/>
  <cp:contentStatus/>
</cp:coreProperties>
</file>