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055" windowHeight="8130" tabRatio="902" activeTab="11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  <sheet name="TOTALI" sheetId="13" r:id="rId13"/>
  </sheets>
  <definedNames/>
  <calcPr fullCalcOnLoad="1"/>
</workbook>
</file>

<file path=xl/sharedStrings.xml><?xml version="1.0" encoding="utf-8"?>
<sst xmlns="http://schemas.openxmlformats.org/spreadsheetml/2006/main" count="212" uniqueCount="19">
  <si>
    <t>giornate lavorative dovute</t>
  </si>
  <si>
    <t>giornate lavorative svolte</t>
  </si>
  <si>
    <t>assenze a qualsiasi titolo</t>
  </si>
  <si>
    <t>presenza in servizio (percentuale)</t>
  </si>
  <si>
    <t xml:space="preserve"> numero dipendenti</t>
  </si>
  <si>
    <t>Adempimento di cui all'art.21 comma 1 della Legge n.69 del 18 giugno 2009</t>
  </si>
  <si>
    <t>A</t>
  </si>
  <si>
    <t>B</t>
  </si>
  <si>
    <t>C (=A-B)</t>
  </si>
  <si>
    <t>C/A</t>
  </si>
  <si>
    <t>RIEPILOGO ANNUALE</t>
  </si>
  <si>
    <t>Area AMMINISTRATIVA</t>
  </si>
  <si>
    <t>Area CONTABILE</t>
  </si>
  <si>
    <t>Area TECNICA -- VIGILANZA</t>
  </si>
  <si>
    <t>Comune di Gruaro</t>
  </si>
  <si>
    <t>assenza in servizio (percentuale)</t>
  </si>
  <si>
    <t>B/A</t>
  </si>
  <si>
    <t>ANNO 2020</t>
  </si>
  <si>
    <t>ANNO 2020 FEBBRAIO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</si>
</sst>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"/>
    <numFmt numFmtId="171" formatCode="0.0000000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.5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 wrapText="1"/>
    </xf>
    <xf numFmtId="0" fontId="0" fillId="25" borderId="0" xfId="0" applyFill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7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0" fontId="0" fillId="0" borderId="0" xfId="48" applyNumberFormat="1" applyAlignment="1">
      <alignment horizontal="center"/>
    </xf>
    <xf numFmtId="10" fontId="0" fillId="0" borderId="0" xfId="48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96</v>
      </c>
      <c r="D6" s="1">
        <v>31</v>
      </c>
      <c r="E6" s="1">
        <f>C6-D6</f>
        <v>65</v>
      </c>
      <c r="F6" s="9">
        <f>E6/C6</f>
        <v>0.6770833333333334</v>
      </c>
      <c r="G6" s="12">
        <f>D6/C6</f>
        <v>0.3229166666666667</v>
      </c>
    </row>
    <row r="7" spans="1:7" ht="15">
      <c r="A7" s="2" t="s">
        <v>12</v>
      </c>
      <c r="B7" s="1">
        <v>3</v>
      </c>
      <c r="C7" s="1">
        <v>75</v>
      </c>
      <c r="D7" s="1">
        <v>9</v>
      </c>
      <c r="E7" s="1">
        <f>C7-D7</f>
        <v>66</v>
      </c>
      <c r="F7" s="9">
        <f>E7/C7</f>
        <v>0.88</v>
      </c>
      <c r="G7" s="12">
        <f>D7/C7</f>
        <v>0.12</v>
      </c>
    </row>
    <row r="8" spans="1:7" ht="15">
      <c r="A8" s="2" t="s">
        <v>13</v>
      </c>
      <c r="B8" s="1">
        <v>3</v>
      </c>
      <c r="C8" s="1">
        <v>75</v>
      </c>
      <c r="D8" s="1">
        <v>5</v>
      </c>
      <c r="E8" s="1">
        <f>C8-D8</f>
        <v>70</v>
      </c>
      <c r="F8" s="9">
        <f>E8/C8</f>
        <v>0.9333333333333333</v>
      </c>
      <c r="G8" s="12">
        <f>D8/C8</f>
        <v>0.06666666666666667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103</v>
      </c>
      <c r="D6" s="1">
        <v>31</v>
      </c>
      <c r="E6" s="1">
        <f>C6-D6</f>
        <v>72</v>
      </c>
      <c r="F6" s="9">
        <f>E6/C6</f>
        <v>0.6990291262135923</v>
      </c>
      <c r="G6" s="12">
        <f>D6/C6</f>
        <v>0.30097087378640774</v>
      </c>
    </row>
    <row r="7" spans="1:7" ht="15">
      <c r="A7" s="2" t="s">
        <v>12</v>
      </c>
      <c r="B7" s="1">
        <v>3</v>
      </c>
      <c r="C7" s="1">
        <v>81</v>
      </c>
      <c r="D7" s="1">
        <v>8</v>
      </c>
      <c r="E7" s="1">
        <f>C7-D7</f>
        <v>73</v>
      </c>
      <c r="F7" s="9">
        <f>E7/C7</f>
        <v>0.9012345679012346</v>
      </c>
      <c r="G7" s="12">
        <f>D7/C7</f>
        <v>0.09876543209876543</v>
      </c>
    </row>
    <row r="8" spans="1:7" ht="15">
      <c r="A8" s="2" t="s">
        <v>13</v>
      </c>
      <c r="B8" s="1">
        <v>3</v>
      </c>
      <c r="C8" s="1">
        <v>81</v>
      </c>
      <c r="D8" s="1">
        <v>4</v>
      </c>
      <c r="E8" s="1">
        <f>C8-D8</f>
        <v>77</v>
      </c>
      <c r="F8" s="9">
        <f>E8/C8</f>
        <v>0.9506172839506173</v>
      </c>
      <c r="G8" s="12">
        <f>D8/C8</f>
        <v>0.04938271604938271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10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>
        <v>2020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96</v>
      </c>
      <c r="D6" s="1">
        <v>28</v>
      </c>
      <c r="E6" s="1">
        <f>C6-D6</f>
        <v>68</v>
      </c>
      <c r="F6" s="9">
        <f>E6/C6</f>
        <v>0.7083333333333334</v>
      </c>
      <c r="G6" s="12">
        <f>D6/C6</f>
        <v>0.2916666666666667</v>
      </c>
    </row>
    <row r="7" spans="1:7" ht="15">
      <c r="A7" s="2" t="s">
        <v>12</v>
      </c>
      <c r="B7" s="1">
        <v>3</v>
      </c>
      <c r="C7" s="1">
        <v>75</v>
      </c>
      <c r="D7" s="1">
        <v>4</v>
      </c>
      <c r="E7" s="1">
        <f>C7-D7</f>
        <v>71</v>
      </c>
      <c r="F7" s="9">
        <f>E7/C7</f>
        <v>0.9466666666666667</v>
      </c>
      <c r="G7" s="12">
        <f>D7/C7</f>
        <v>0.05333333333333334</v>
      </c>
    </row>
    <row r="8" spans="1:7" ht="15">
      <c r="A8" s="2" t="s">
        <v>13</v>
      </c>
      <c r="B8" s="1">
        <v>4</v>
      </c>
      <c r="C8" s="1">
        <v>100</v>
      </c>
      <c r="D8" s="1">
        <v>11</v>
      </c>
      <c r="E8" s="1">
        <f>C8-D8</f>
        <v>89</v>
      </c>
      <c r="F8" s="9">
        <f>E8/C8</f>
        <v>0.89</v>
      </c>
      <c r="G8" s="12">
        <f>D8/C8</f>
        <v>0.11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D33" sqref="D3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2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93</v>
      </c>
      <c r="D6" s="1">
        <v>22</v>
      </c>
      <c r="E6" s="1">
        <f>C6-D6</f>
        <v>71</v>
      </c>
      <c r="F6" s="9">
        <f>E6/C6</f>
        <v>0.7634408602150538</v>
      </c>
      <c r="G6" s="12">
        <f>D6/C6</f>
        <v>0.23655913978494625</v>
      </c>
    </row>
    <row r="7" spans="1:7" ht="15">
      <c r="A7" s="2" t="s">
        <v>12</v>
      </c>
      <c r="B7" s="1">
        <v>3</v>
      </c>
      <c r="C7" s="1">
        <v>72</v>
      </c>
      <c r="D7" s="1">
        <v>5</v>
      </c>
      <c r="E7" s="1">
        <f>C7-D7</f>
        <v>67</v>
      </c>
      <c r="F7" s="9">
        <f>E7/C7</f>
        <v>0.9305555555555556</v>
      </c>
      <c r="G7" s="12">
        <f>D7/C7</f>
        <v>0.06944444444444445</v>
      </c>
    </row>
    <row r="8" spans="1:7" ht="15">
      <c r="A8" s="2" t="s">
        <v>13</v>
      </c>
      <c r="B8" s="1">
        <v>4</v>
      </c>
      <c r="C8" s="1">
        <v>96</v>
      </c>
      <c r="D8" s="1">
        <v>15</v>
      </c>
      <c r="E8" s="1">
        <f>C8-D8</f>
        <v>81</v>
      </c>
      <c r="F8" s="9">
        <f>E8/C8</f>
        <v>0.84375</v>
      </c>
      <c r="G8" s="12">
        <f>D8/C8</f>
        <v>0.15625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10</v>
      </c>
    </row>
    <row r="4" spans="3:6" ht="15">
      <c r="C4" s="1" t="s">
        <v>6</v>
      </c>
      <c r="D4" s="1" t="s">
        <v>7</v>
      </c>
      <c r="E4" s="1" t="s">
        <v>8</v>
      </c>
      <c r="F4" s="1" t="s">
        <v>9</v>
      </c>
    </row>
    <row r="5" spans="1:6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</row>
    <row r="6" spans="1:6" ht="15">
      <c r="A6" s="2" t="str">
        <f>gennaio!A6</f>
        <v>Area AMMINISTRATIVA</v>
      </c>
      <c r="B6" s="1">
        <v>4</v>
      </c>
      <c r="C6" s="1">
        <f>SUM(gennaio!C6,febbraio!C6,marzo!C6,aprile!C6,maggio!C6,giugno!C6,luglio!C6,agosto!C6,settembre!C6,ottobre!C6,novembre!C6,dicembre!C6)</f>
        <v>1167</v>
      </c>
      <c r="D6" s="1">
        <f>SUM(gennaio!D6,febbraio!D6,marzo!D6,aprile!D6,maggio!D6,giugno!D6,luglio!D6,agosto!D6,settembre!D6,ottobre!D6,novembre!D6,dicembre!D6)</f>
        <v>381</v>
      </c>
      <c r="E6" s="1">
        <f>SUM(gennaio!E6,febbraio!E6,marzo!E6,aprile!E6,maggio!E6,giugno!E6,luglio!E6,agosto!E6,settembre!E6,ottobre!E6,novembre!E6,dicembre!E6)</f>
        <v>786</v>
      </c>
      <c r="F6" s="1">
        <f>E6/C6</f>
        <v>0.6735218508997429</v>
      </c>
    </row>
    <row r="7" spans="1:6" ht="15">
      <c r="A7" s="2" t="str">
        <f>gennaio!A7</f>
        <v>Area CONTABILE</v>
      </c>
      <c r="B7" s="1">
        <v>3</v>
      </c>
      <c r="C7" s="1">
        <f>SUM(gennaio!C7,febbraio!C7,marzo!C7,aprile!C7,maggio!C7,giugno!C7,luglio!C7,agosto!C7,settembre!C7,ottobre!C7,novembre!C7,dicembre!C7)</f>
        <v>912</v>
      </c>
      <c r="D7" s="1">
        <f>SUM(gennaio!D7,febbraio!D7,marzo!D7,aprile!D7,maggio!D7,giugno!D7,luglio!D7,agosto!D7,settembre!D7,ottobre!D7,novembre!D7,dicembre!D7)</f>
        <v>114</v>
      </c>
      <c r="E7" s="1">
        <f>SUM(gennaio!E7,febbraio!E7,marzo!E7,aprile!E7,maggio!E7,giugno!E7,luglio!E7,agosto!E7,settembre!E7,ottobre!E7,novembre!E7,dicembre!E7)</f>
        <v>798</v>
      </c>
      <c r="F7" s="1">
        <f>E7/C7</f>
        <v>0.875</v>
      </c>
    </row>
    <row r="8" spans="1:6" ht="15">
      <c r="A8" s="2" t="str">
        <f>gennaio!A8</f>
        <v>Area TECNICA -- VIGILANZA</v>
      </c>
      <c r="B8" s="1">
        <v>4</v>
      </c>
      <c r="C8" s="1">
        <f>SUM(gennaio!C8,febbraio!C8,marzo!C8,aprile!C8,maggio!C8,giugno!C8,luglio!C8,agosto!C8,settembre!C8,ottobre!C8,novembre!C8,dicembre!C8)</f>
        <v>834</v>
      </c>
      <c r="D8" s="1">
        <f>SUM(gennaio!D8,febbraio!D8,marzo!D8,aprile!D8,maggio!D8,giugno!D8,luglio!D8,agosto!D8,settembre!D8,ottobre!D8,novembre!D8,dicembre!D8)</f>
        <v>102</v>
      </c>
      <c r="E8" s="1">
        <f>SUM(gennaio!E8,febbraio!E8,marzo!E8,aprile!E8,maggio!E8,giugno!E8,luglio!E8,agosto!E8,settembre!E8,ottobre!E8,novembre!E8,dicembre!E8)</f>
        <v>732</v>
      </c>
      <c r="F8" s="1">
        <f>E8/C8</f>
        <v>0.8776978417266187</v>
      </c>
    </row>
    <row r="9" spans="2:6" ht="15">
      <c r="B9" s="8">
        <f>SUM(B6:B8)</f>
        <v>11</v>
      </c>
      <c r="C9" s="1"/>
      <c r="D9" s="1"/>
      <c r="E9" s="1"/>
      <c r="F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18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tr">
        <f>gennaio!A6</f>
        <v>Area AMMINISTRATIVA</v>
      </c>
      <c r="B6" s="1">
        <v>4</v>
      </c>
      <c r="C6" s="1">
        <v>95</v>
      </c>
      <c r="D6" s="1">
        <v>27</v>
      </c>
      <c r="E6" s="1">
        <f>C6-D6</f>
        <v>68</v>
      </c>
      <c r="F6" s="9">
        <f>E6/C6</f>
        <v>0.7157894736842105</v>
      </c>
      <c r="G6" s="12">
        <f>D6/C6</f>
        <v>0.28421052631578947</v>
      </c>
    </row>
    <row r="7" spans="1:7" ht="15">
      <c r="A7" s="2" t="str">
        <f>gennaio!A7</f>
        <v>Area CONTABILE</v>
      </c>
      <c r="B7" s="1">
        <v>3</v>
      </c>
      <c r="C7" s="1">
        <v>75</v>
      </c>
      <c r="D7" s="1">
        <v>7</v>
      </c>
      <c r="E7" s="1">
        <f>C7-D7</f>
        <v>68</v>
      </c>
      <c r="F7" s="9">
        <f>E7/C7</f>
        <v>0.9066666666666666</v>
      </c>
      <c r="G7" s="12">
        <f>D7/C7</f>
        <v>0.09333333333333334</v>
      </c>
    </row>
    <row r="8" spans="1:7" ht="15">
      <c r="A8" s="2" t="str">
        <f>gennaio!A8</f>
        <v>Area TECNICA -- VIGILANZA</v>
      </c>
      <c r="B8" s="1">
        <v>3</v>
      </c>
      <c r="C8" s="1">
        <v>75</v>
      </c>
      <c r="D8" s="1">
        <v>10</v>
      </c>
      <c r="E8" s="1">
        <f>C8-D8</f>
        <v>65</v>
      </c>
      <c r="F8" s="9">
        <f>E8/C8</f>
        <v>0.8666666666666667</v>
      </c>
      <c r="G8" s="12">
        <f>D8/C8</f>
        <v>0.13333333333333333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100</v>
      </c>
      <c r="D6" s="1">
        <v>29</v>
      </c>
      <c r="E6" s="1">
        <f>C6-D6</f>
        <v>71</v>
      </c>
      <c r="F6" s="9">
        <f>E6/C6</f>
        <v>0.71</v>
      </c>
      <c r="G6" s="12">
        <f>D6/C6</f>
        <v>0.29</v>
      </c>
    </row>
    <row r="7" spans="1:7" ht="15">
      <c r="A7" s="2" t="s">
        <v>12</v>
      </c>
      <c r="B7" s="1">
        <v>3</v>
      </c>
      <c r="C7" s="1">
        <v>78</v>
      </c>
      <c r="D7" s="1">
        <v>21</v>
      </c>
      <c r="E7" s="1">
        <f>C7-D7</f>
        <v>57</v>
      </c>
      <c r="F7" s="9">
        <f>E7/C7</f>
        <v>0.7307692307692307</v>
      </c>
      <c r="G7" s="12">
        <f>D7/C7</f>
        <v>0.2692307692307692</v>
      </c>
    </row>
    <row r="8" spans="1:7" ht="15">
      <c r="A8" s="2" t="s">
        <v>13</v>
      </c>
      <c r="B8" s="1">
        <v>3</v>
      </c>
      <c r="C8" s="1">
        <v>64</v>
      </c>
      <c r="D8" s="1">
        <v>7</v>
      </c>
      <c r="E8" s="1">
        <f>C8-D8</f>
        <v>57</v>
      </c>
      <c r="F8" s="9">
        <f>E8/C8</f>
        <v>0.890625</v>
      </c>
      <c r="G8" s="12">
        <f>D8/C8</f>
        <v>0.109375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93</v>
      </c>
      <c r="D6" s="1">
        <v>38</v>
      </c>
      <c r="E6" s="1">
        <f>C6-D6</f>
        <v>55</v>
      </c>
      <c r="F6" s="9">
        <f>E6/C6</f>
        <v>0.5913978494623656</v>
      </c>
      <c r="G6" s="12">
        <f>D6/C6</f>
        <v>0.40860215053763443</v>
      </c>
    </row>
    <row r="7" spans="1:7" ht="15">
      <c r="A7" s="2" t="s">
        <v>12</v>
      </c>
      <c r="B7" s="1">
        <v>3</v>
      </c>
      <c r="C7" s="1">
        <v>72</v>
      </c>
      <c r="D7" s="1">
        <v>16</v>
      </c>
      <c r="E7" s="1">
        <f>C7-D7</f>
        <v>56</v>
      </c>
      <c r="F7" s="9">
        <f>E7/C7</f>
        <v>0.7777777777777778</v>
      </c>
      <c r="G7" s="12">
        <f>D7/C7</f>
        <v>0.2222222222222222</v>
      </c>
    </row>
    <row r="8" spans="1:7" ht="15">
      <c r="A8" s="2" t="s">
        <v>13</v>
      </c>
      <c r="B8" s="1">
        <v>2</v>
      </c>
      <c r="C8" s="1">
        <v>48</v>
      </c>
      <c r="D8" s="1">
        <v>12</v>
      </c>
      <c r="E8" s="1">
        <f>C8-D8</f>
        <v>36</v>
      </c>
      <c r="F8" s="9">
        <f>E8/C8</f>
        <v>0.75</v>
      </c>
      <c r="G8" s="12">
        <f>D8/C8</f>
        <v>0.25</v>
      </c>
    </row>
    <row r="9" spans="2:6" ht="15">
      <c r="B9" s="8">
        <f>SUM(B6:B8)</f>
        <v>9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95</v>
      </c>
      <c r="D6" s="1">
        <v>26</v>
      </c>
      <c r="E6" s="1">
        <f>C6-D6</f>
        <v>69</v>
      </c>
      <c r="F6" s="9">
        <f>E6/C6</f>
        <v>0.7263157894736842</v>
      </c>
      <c r="G6" s="12">
        <f>D6/C6</f>
        <v>0.2736842105263158</v>
      </c>
    </row>
    <row r="7" spans="1:7" ht="15">
      <c r="A7" s="2" t="s">
        <v>12</v>
      </c>
      <c r="B7" s="1">
        <v>3</v>
      </c>
      <c r="C7" s="1">
        <v>75</v>
      </c>
      <c r="D7" s="1">
        <v>12</v>
      </c>
      <c r="E7" s="1">
        <f>C7-D7</f>
        <v>63</v>
      </c>
      <c r="F7" s="9">
        <f>E7/C7</f>
        <v>0.84</v>
      </c>
      <c r="G7" s="12">
        <f>D7/C7</f>
        <v>0.16</v>
      </c>
    </row>
    <row r="8" spans="1:7" ht="15">
      <c r="A8" s="2" t="s">
        <v>13</v>
      </c>
      <c r="B8" s="1">
        <v>2</v>
      </c>
      <c r="C8" s="1">
        <v>50</v>
      </c>
      <c r="D8" s="1">
        <v>6</v>
      </c>
      <c r="E8" s="1">
        <f>C8-D8</f>
        <v>44</v>
      </c>
      <c r="F8" s="9">
        <f>E8/C8</f>
        <v>0.88</v>
      </c>
      <c r="G8" s="12">
        <f>D8/C8</f>
        <v>0.12</v>
      </c>
    </row>
    <row r="9" spans="2:6" ht="15">
      <c r="B9" s="8">
        <f>SUM(B6:B8)</f>
        <v>9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96</v>
      </c>
      <c r="D6" s="1">
        <v>30</v>
      </c>
      <c r="E6" s="1">
        <f>C6-D6</f>
        <v>66</v>
      </c>
      <c r="F6" s="11">
        <f>E6/C6</f>
        <v>0.6875</v>
      </c>
      <c r="G6" s="12">
        <f>D6/C6</f>
        <v>0.3125</v>
      </c>
    </row>
    <row r="7" spans="1:7" ht="15">
      <c r="A7" s="2" t="s">
        <v>12</v>
      </c>
      <c r="B7" s="1">
        <v>3</v>
      </c>
      <c r="C7" s="1">
        <v>75</v>
      </c>
      <c r="D7" s="1">
        <v>0</v>
      </c>
      <c r="E7" s="1">
        <f>C7-D7</f>
        <v>75</v>
      </c>
      <c r="F7" s="11">
        <f>E7/C7</f>
        <v>1</v>
      </c>
      <c r="G7" s="12">
        <f>D7/C7</f>
        <v>0</v>
      </c>
    </row>
    <row r="8" spans="1:7" ht="15">
      <c r="A8" s="2" t="s">
        <v>13</v>
      </c>
      <c r="B8" s="1">
        <v>2</v>
      </c>
      <c r="C8" s="1">
        <v>50</v>
      </c>
      <c r="D8" s="1">
        <v>4</v>
      </c>
      <c r="E8" s="1">
        <f>C8-D8</f>
        <v>46</v>
      </c>
      <c r="F8" s="11">
        <f>E8/C8</f>
        <v>0.92</v>
      </c>
      <c r="G8" s="12">
        <f>D8/C8</f>
        <v>0.08</v>
      </c>
    </row>
    <row r="9" spans="2:6" ht="15">
      <c r="B9" s="8">
        <f>SUM(B6:B8)</f>
        <v>9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28125" style="0" bestFit="1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104</v>
      </c>
      <c r="D6" s="1">
        <v>46</v>
      </c>
      <c r="E6" s="1">
        <f>C6-D6</f>
        <v>58</v>
      </c>
      <c r="F6" s="9">
        <f>E6/C6</f>
        <v>0.5576923076923077</v>
      </c>
      <c r="G6" s="12">
        <f>D6/C6</f>
        <v>0.4423076923076923</v>
      </c>
    </row>
    <row r="7" spans="1:7" ht="15">
      <c r="A7" s="2" t="s">
        <v>12</v>
      </c>
      <c r="B7" s="1">
        <v>3</v>
      </c>
      <c r="C7" s="1">
        <v>81</v>
      </c>
      <c r="D7" s="1">
        <v>2</v>
      </c>
      <c r="E7" s="1">
        <f>C7-D7</f>
        <v>79</v>
      </c>
      <c r="F7" s="9">
        <f>E7/C7</f>
        <v>0.9753086419753086</v>
      </c>
      <c r="G7" s="12">
        <f>D7/C7</f>
        <v>0.024691358024691357</v>
      </c>
    </row>
    <row r="8" spans="1:7" ht="15">
      <c r="A8" s="2" t="s">
        <v>13</v>
      </c>
      <c r="B8" s="1">
        <v>2</v>
      </c>
      <c r="C8" s="1">
        <v>54</v>
      </c>
      <c r="D8" s="1">
        <v>13</v>
      </c>
      <c r="E8" s="1">
        <f>C8-D8</f>
        <v>41</v>
      </c>
      <c r="F8" s="9">
        <f>E8/C8</f>
        <v>0.7592592592592593</v>
      </c>
      <c r="G8" s="12">
        <f>D8/C8</f>
        <v>0.24074074074074073</v>
      </c>
    </row>
    <row r="9" spans="2:6" ht="15">
      <c r="B9" s="8">
        <f>SUM(B6:B8)</f>
        <v>9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96</v>
      </c>
      <c r="D6" s="1">
        <v>40</v>
      </c>
      <c r="E6" s="1">
        <f>C6-D6</f>
        <v>56</v>
      </c>
      <c r="F6" s="9">
        <f>E6/C6</f>
        <v>0.5833333333333334</v>
      </c>
      <c r="G6" s="12">
        <f>D6/C6</f>
        <v>0.4166666666666667</v>
      </c>
    </row>
    <row r="7" spans="1:7" ht="15">
      <c r="A7" s="2" t="s">
        <v>12</v>
      </c>
      <c r="B7" s="1">
        <v>3</v>
      </c>
      <c r="C7" s="1">
        <v>75</v>
      </c>
      <c r="D7" s="1">
        <v>17</v>
      </c>
      <c r="E7" s="1">
        <f>C7-D7</f>
        <v>58</v>
      </c>
      <c r="F7" s="9">
        <f>E7/C7</f>
        <v>0.7733333333333333</v>
      </c>
      <c r="G7" s="12">
        <f>D7/C7</f>
        <v>0.22666666666666666</v>
      </c>
    </row>
    <row r="8" spans="1:7" ht="15">
      <c r="A8" s="2" t="s">
        <v>13</v>
      </c>
      <c r="B8" s="1">
        <v>3</v>
      </c>
      <c r="C8" s="1">
        <v>63</v>
      </c>
      <c r="D8" s="1">
        <v>12</v>
      </c>
      <c r="E8" s="1">
        <f>C8-D8</f>
        <v>51</v>
      </c>
      <c r="F8" s="9">
        <f>E8/C8</f>
        <v>0.8095238095238095</v>
      </c>
      <c r="G8" s="12">
        <f>D8/C8</f>
        <v>0.19047619047619047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100</v>
      </c>
      <c r="D6" s="1">
        <v>33</v>
      </c>
      <c r="E6" s="1">
        <f>C6-D6</f>
        <v>67</v>
      </c>
      <c r="F6" s="9">
        <f>E6/C6</f>
        <v>0.67</v>
      </c>
      <c r="G6" s="12">
        <f>D6/C6</f>
        <v>0.33</v>
      </c>
    </row>
    <row r="7" spans="1:7" ht="15">
      <c r="A7" s="2" t="s">
        <v>12</v>
      </c>
      <c r="B7" s="1">
        <v>3</v>
      </c>
      <c r="C7" s="1">
        <v>78</v>
      </c>
      <c r="D7" s="1">
        <v>13</v>
      </c>
      <c r="E7" s="1">
        <f>C7-D7</f>
        <v>65</v>
      </c>
      <c r="F7" s="9">
        <f>E7/C7</f>
        <v>0.8333333333333334</v>
      </c>
      <c r="G7" s="12">
        <f>D7/C7</f>
        <v>0.16666666666666666</v>
      </c>
    </row>
    <row r="8" spans="1:7" ht="15">
      <c r="A8" s="2" t="s">
        <v>13</v>
      </c>
      <c r="B8" s="1">
        <v>3</v>
      </c>
      <c r="C8" s="1">
        <v>78</v>
      </c>
      <c r="D8" s="1">
        <v>3</v>
      </c>
      <c r="E8" s="1">
        <f>C8-D8</f>
        <v>75</v>
      </c>
      <c r="F8" s="9">
        <f>E8/C8</f>
        <v>0.9615384615384616</v>
      </c>
      <c r="G8" s="12">
        <f>D8/C8</f>
        <v>0.038461538461538464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Rizzetto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utz</dc:creator>
  <cp:keywords/>
  <dc:description/>
  <cp:lastModifiedBy>uth</cp:lastModifiedBy>
  <cp:lastPrinted>2017-03-09T09:39:30Z</cp:lastPrinted>
  <dcterms:created xsi:type="dcterms:W3CDTF">2010-02-23T10:08:27Z</dcterms:created>
  <dcterms:modified xsi:type="dcterms:W3CDTF">2021-01-05T09:37:26Z</dcterms:modified>
  <cp:category/>
  <cp:version/>
  <cp:contentType/>
  <cp:contentStatus/>
</cp:coreProperties>
</file>